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7.72\economs\ОТДЕЛ ПРОЕКТНОГО УПРАВЛЕНИЯ\ОЦЕНКА РЕГУЛИРУЮЩЕГО ВОЗДЕЙСТВИЯ\ПРОВЕДЕНИЕ ОРВ\2026\Храброва\На Портал\1\"/>
    </mc:Choice>
  </mc:AlternateContent>
  <bookViews>
    <workbookView xWindow="0" yWindow="0" windowWidth="18555" windowHeight="9390"/>
  </bookViews>
  <sheets>
    <sheet name="Издержки" sheetId="5" r:id="rId1"/>
  </sheets>
  <calcPr calcId="162913"/>
</workbook>
</file>

<file path=xl/calcChain.xml><?xml version="1.0" encoding="utf-8"?>
<calcChain xmlns="http://schemas.openxmlformats.org/spreadsheetml/2006/main">
  <c r="E18" i="5" l="1"/>
  <c r="E11" i="5"/>
  <c r="E9" i="5"/>
  <c r="E10" i="5" s="1"/>
  <c r="E13" i="5" l="1"/>
  <c r="E19" i="5" s="1"/>
  <c r="E22" i="5" s="1"/>
</calcChain>
</file>

<file path=xl/sharedStrings.xml><?xml version="1.0" encoding="utf-8"?>
<sst xmlns="http://schemas.openxmlformats.org/spreadsheetml/2006/main" count="41" uniqueCount="41">
  <si>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</si>
  <si>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</si>
  <si>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</si>
  <si>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</si>
  <si>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</si>
  <si>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</si>
  <si>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</si>
  <si>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</si>
  <si>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</si>
  <si>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</si>
  <si>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</si>
  <si>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</si>
  <si>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</si>
  <si>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</si>
  <si>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</si>
  <si>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</si>
  <si>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</si>
  <si>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Итого стоимость приобретений (руб.):</t>
  </si>
  <si>
    <t>Итого затрат за выполненную работу (руб.)</t>
  </si>
  <si>
    <t>Частота выполнения информационных требований</t>
  </si>
  <si>
    <t>Масштаб информационных требований</t>
  </si>
  <si>
    <t>ИТОГО сумма информационных издержек по требованию №1</t>
  </si>
  <si>
    <t>Итого затрат по з/п</t>
  </si>
  <si>
    <t>Расходы на выпуск усиленной квалифицированной подписи для подачи заявки через портал "Электронный бюджет"</t>
  </si>
  <si>
    <t>Стоимость  определены на основании данных, опубликованных в сети Интернет. Подпись выпускается 1 раз в год.</t>
  </si>
  <si>
    <t xml:space="preserve">Официальные данные на 01.01.2025 г. Управления Федеральной службы государственной статистики по Тюменской области, Ханты-Мансийскому автономному округу - Югре и Ямало-Ненецкому автономному округу "Среднемесячная номинальная начисленная заработная плата работников: крупных и средних предприятий и некоммерческих организаций" </t>
  </si>
  <si>
    <t>норма рабочего времени при 40-часовой рабочей недели (1972) в 2025 году - данные "Консультант плюс"/производственный календарь</t>
  </si>
  <si>
    <t>Наименование информационного требования (из  проекта  постановления администрации Октябрьского района  "О внесении изменений в постановление администрации Октябрьского района от 21.02.2023 № 266.): Подготовка документов получателей субсидии при отборе</t>
  </si>
  <si>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</si>
  <si>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 xml:space="preserve">Заключение соглашения в государственной информационной системе «Региональный электронный бюджет Югры», формирование пакета документов для предоставления субсидии, отчетность по субсидии </t>
    </r>
  </si>
  <si>
    <t>3.2.</t>
  </si>
  <si>
    <t>3.3.</t>
  </si>
  <si>
    <t>Картридж для принтер (листов)</t>
  </si>
  <si>
    <t>Пачка бумаги (листов)</t>
  </si>
  <si>
    <t xml:space="preserve">Стоимость Бумага для офисной техники Документ Standard (А4, марка A,  500 листов). </t>
  </si>
  <si>
    <t>Стоимость картриджа лазерного, черный, совместимый, повышенной емкости составляет 1600</t>
  </si>
  <si>
    <t>Документы предоставляются заявителем в уполномоченный отдел три раза</t>
  </si>
  <si>
    <t xml:space="preserve">Расчет стандартных издержек субъектов предпринимательской и инвестиционной деятельности, а также бюджета Октябрьского района, возникающих в связи с исполнением требований регулирования                                                                                                                          </t>
  </si>
  <si>
    <t>Итого сумма информационных издержек возникающие в связи с планируемым  исполнением требования постановления составляет: 8 066,12</t>
  </si>
  <si>
    <t>I. Расчет информационных издержек</t>
  </si>
  <si>
    <r>
      <t xml:space="preserve">   1. Стандартные издержки субъектов предпринимательской деятельности, возникающие в связи с планируемым исполнением требования проекта постановления администрации Октябрьского района "О внесении изменений в постановление администрации октябрьского района от 21.02.2023 № 266 "О мерах по реализации муниципальной программы "Развитие жилищно-коммунального хозяйства  в муниципальном образовании Октябрьский район" состоят  только из информационных  издержек.</t>
    </r>
    <r>
      <rPr>
        <i/>
        <sz val="10"/>
        <color theme="1"/>
        <rFont val="Times New Roman"/>
        <family val="1"/>
        <charset val="204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</si>
</sst>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10" xfId="0" applyFont="1" applyFill="1" applyBorder="1" applyAlignment="1">
      <alignment horizontal="center" vertical="center"/>
    </xf>
    <xf numFmtId="0" fontId="3" fillId="0" borderId="0" xfId="0" applyFont="1"/>
    <xf numFmtId="0" fontId="6" fillId="0" borderId="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65" fontId="13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1" fillId="0" borderId="0" xfId="0" applyNumberFormat="1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vertical="center" wrapText="1"/>
    </xf>
    <xf numFmtId="10" fontId="13" fillId="0" borderId="16" xfId="0" applyNumberFormat="1" applyFont="1" applyFill="1" applyBorder="1" applyAlignment="1">
      <alignment horizontal="center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10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0" fontId="11" fillId="0" borderId="11" xfId="0" applyFont="1" applyFill="1" applyBorder="1" applyAlignment="1"/>
    <xf numFmtId="0" fontId="12" fillId="0" borderId="20" xfId="0" applyFont="1" applyFill="1" applyBorder="1" applyAlignment="1"/>
    <xf numFmtId="0" fontId="12" fillId="0" borderId="17" xfId="0" applyFont="1" applyFill="1" applyBorder="1" applyAlignment="1"/>
    <xf numFmtId="0" fontId="12" fillId="0" borderId="17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 wrapText="1"/>
    </xf>
    <xf numFmtId="49" fontId="11" fillId="0" borderId="15" xfId="0" applyNumberFormat="1" applyFont="1" applyFill="1" applyBorder="1" applyAlignment="1">
      <alignment horizontal="center" vertical="center"/>
    </xf>
    <xf numFmtId="0" fontId="12" fillId="0" borderId="17" xfId="0" applyFont="1" applyFill="1" applyBorder="1"/>
    <xf numFmtId="0" fontId="13" fillId="0" borderId="21" xfId="0" applyFont="1" applyFill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49" fontId="1" fillId="0" borderId="0" xfId="0" applyNumberFormat="1" applyFont="1" applyFill="1" applyBorder="1" applyAlignment="1">
      <alignment vertical="top"/>
    </xf>
    <xf numFmtId="0" fontId="15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top" wrapText="1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23" xfId="0" applyFont="1" applyFill="1" applyBorder="1"/>
    <xf numFmtId="0" fontId="1" fillId="0" borderId="0" xfId="0" applyFont="1" applyFill="1" applyBorder="1"/>
    <xf numFmtId="0" fontId="17" fillId="0" borderId="24" xfId="0" applyFont="1" applyFill="1" applyBorder="1"/>
    <xf numFmtId="0" fontId="12" fillId="0" borderId="25" xfId="0" applyFont="1" applyFill="1" applyBorder="1"/>
    <xf numFmtId="0" fontId="12" fillId="0" borderId="26" xfId="0" applyFont="1" applyFill="1" applyBorder="1"/>
    <xf numFmtId="0" fontId="18" fillId="0" borderId="0" xfId="0" applyFont="1" applyFill="1" applyBorder="1"/>
    <xf numFmtId="0" fontId="8" fillId="0" borderId="2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vertical="center"/>
    </xf>
    <xf numFmtId="0" fontId="15" fillId="0" borderId="8" xfId="0" applyFont="1" applyFill="1" applyBorder="1"/>
    <xf numFmtId="164" fontId="2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9" fillId="0" borderId="0" xfId="0" applyFont="1" applyFill="1" applyBorder="1" applyAlignment="1">
      <alignment vertical="center"/>
    </xf>
    <xf numFmtId="164" fontId="16" fillId="0" borderId="36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wrapText="1"/>
    </xf>
    <xf numFmtId="2" fontId="12" fillId="0" borderId="19" xfId="0" applyNumberFormat="1" applyFont="1" applyFill="1" applyBorder="1"/>
    <xf numFmtId="0" fontId="13" fillId="0" borderId="19" xfId="0" applyFont="1" applyFill="1" applyBorder="1" applyAlignment="1">
      <alignment vertical="top" wrapText="1"/>
    </xf>
    <xf numFmtId="0" fontId="12" fillId="0" borderId="9" xfId="0" applyFont="1" applyFill="1" applyBorder="1"/>
    <xf numFmtId="0" fontId="12" fillId="0" borderId="31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12" fillId="0" borderId="31" xfId="0" applyFont="1" applyFill="1" applyBorder="1"/>
    <xf numFmtId="0" fontId="15" fillId="0" borderId="19" xfId="0" applyFont="1" applyFill="1" applyBorder="1"/>
    <xf numFmtId="0" fontId="2" fillId="0" borderId="9" xfId="0" applyFont="1" applyFill="1" applyBorder="1" applyAlignment="1">
      <alignment wrapText="1"/>
    </xf>
    <xf numFmtId="0" fontId="2" fillId="0" borderId="31" xfId="0" applyFont="1" applyFill="1" applyBorder="1" applyAlignment="1">
      <alignment vertical="top" wrapText="1"/>
    </xf>
    <xf numFmtId="164" fontId="13" fillId="0" borderId="42" xfId="0" applyNumberFormat="1" applyFont="1" applyFill="1" applyBorder="1" applyAlignment="1">
      <alignment horizontal="center" vertical="center" wrapText="1"/>
    </xf>
    <xf numFmtId="49" fontId="11" fillId="0" borderId="40" xfId="0" applyNumberFormat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164" fontId="13" fillId="2" borderId="40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left" vertical="top" wrapText="1"/>
    </xf>
    <xf numFmtId="0" fontId="19" fillId="0" borderId="29" xfId="0" applyFont="1" applyFill="1" applyBorder="1" applyAlignment="1">
      <alignment horizontal="left" vertical="top" wrapText="1"/>
    </xf>
    <xf numFmtId="0" fontId="19" fillId="0" borderId="30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/>
    <xf numFmtId="0" fontId="7" fillId="0" borderId="25" xfId="0" applyFont="1" applyBorder="1" applyAlignment="1"/>
    <xf numFmtId="0" fontId="7" fillId="0" borderId="41" xfId="0" applyFont="1" applyBorder="1" applyAlignment="1"/>
    <xf numFmtId="0" fontId="7" fillId="0" borderId="7" xfId="0" applyFont="1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33" xfId="0" applyBorder="1" applyAlignment="1">
      <alignment horizontal="left"/>
    </xf>
    <xf numFmtId="0" fontId="1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 shrinkToFit="1"/>
    </xf>
    <xf numFmtId="0" fontId="1" fillId="0" borderId="0" xfId="0" applyFont="1" applyFill="1" applyAlignment="1">
      <alignment horizontal="left" vertical="top" wrapText="1"/>
    </xf>
    <xf numFmtId="0" fontId="5" fillId="0" borderId="3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23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E19" sqref="E19"/>
    </sheetView>
  </sheetViews>
  <sheetFormatPr defaultColWidth="9.140625" defaultRowHeight="18.75" x14ac:dyDescent="0.3"/>
  <cols>
    <col min="1" max="1" width="5.5703125" style="2" customWidth="1"/>
    <col min="2" max="2" width="25.5703125" style="2" customWidth="1"/>
    <col min="3" max="3" width="8.5703125" style="2" customWidth="1"/>
    <col min="4" max="4" width="12" style="2" customWidth="1"/>
    <col min="5" max="5" width="15" style="2" customWidth="1"/>
    <col min="6" max="6" width="79.7109375" style="2" customWidth="1"/>
    <col min="7" max="7" width="11" style="2" bestFit="1" customWidth="1"/>
    <col min="8" max="8" width="21" style="2" customWidth="1"/>
    <col min="9" max="9" width="19.140625" style="2" customWidth="1"/>
    <col min="10" max="10" width="9.140625" style="2"/>
    <col min="11" max="11" width="11.85546875" style="2" customWidth="1"/>
    <col min="12" max="12" width="19.85546875" style="2" customWidth="1"/>
    <col min="13" max="13" width="55.7109375" style="2" customWidth="1"/>
    <col min="14" max="16384" width="9.140625" style="2"/>
  </cols>
  <sheetData>
    <row r="1" spans="1:13" ht="66.75" customHeight="1" x14ac:dyDescent="0.3">
      <c r="A1" s="111" t="s">
        <v>37</v>
      </c>
      <c r="B1" s="111"/>
      <c r="C1" s="111"/>
      <c r="D1" s="111"/>
      <c r="E1" s="111"/>
      <c r="F1" s="111"/>
    </row>
    <row r="2" spans="1:13" ht="56.25" customHeight="1" x14ac:dyDescent="0.3">
      <c r="A2" s="112" t="s">
        <v>28</v>
      </c>
      <c r="B2" s="112"/>
      <c r="C2" s="112"/>
      <c r="D2" s="112"/>
      <c r="E2" s="112"/>
      <c r="F2" s="112"/>
    </row>
    <row r="3" spans="1:13" ht="69.75" customHeight="1" x14ac:dyDescent="0.3">
      <c r="A3" s="113" t="s">
        <v>40</v>
      </c>
      <c r="B3" s="113"/>
      <c r="C3" s="113"/>
      <c r="D3" s="113"/>
      <c r="E3" s="113"/>
      <c r="F3" s="113"/>
    </row>
    <row r="4" spans="1:13" ht="19.5" thickBot="1" x14ac:dyDescent="0.35">
      <c r="A4" s="114" t="s">
        <v>39</v>
      </c>
      <c r="B4" s="114"/>
      <c r="C4" s="114"/>
      <c r="D4" s="114"/>
      <c r="E4" s="114"/>
      <c r="F4" s="114"/>
      <c r="H4" s="97"/>
      <c r="I4" s="97"/>
      <c r="J4" s="97"/>
      <c r="K4" s="97"/>
      <c r="L4" s="97"/>
      <c r="M4" s="97"/>
    </row>
    <row r="5" spans="1:13" ht="30.75" x14ac:dyDescent="0.3">
      <c r="A5" s="3" t="s">
        <v>0</v>
      </c>
      <c r="B5" s="115" t="s">
        <v>1</v>
      </c>
      <c r="C5" s="116"/>
      <c r="D5" s="116"/>
      <c r="E5" s="117"/>
      <c r="F5" s="4" t="s">
        <v>2</v>
      </c>
      <c r="H5" s="5"/>
      <c r="I5" s="98"/>
      <c r="J5" s="98"/>
      <c r="K5" s="98"/>
      <c r="L5" s="98"/>
      <c r="M5" s="79"/>
    </row>
    <row r="6" spans="1:13" ht="34.5" customHeight="1" x14ac:dyDescent="0.3">
      <c r="A6" s="6" t="s">
        <v>3</v>
      </c>
      <c r="B6" s="102" t="s">
        <v>27</v>
      </c>
      <c r="C6" s="103"/>
      <c r="D6" s="103"/>
      <c r="E6" s="103"/>
      <c r="F6" s="104"/>
      <c r="H6" s="7"/>
      <c r="I6" s="99"/>
      <c r="J6" s="99"/>
      <c r="K6" s="99"/>
      <c r="L6" s="99"/>
      <c r="M6" s="99"/>
    </row>
    <row r="7" spans="1:13" ht="30.75" customHeight="1" x14ac:dyDescent="0.3">
      <c r="A7" s="8" t="s">
        <v>4</v>
      </c>
      <c r="B7" s="85" t="s">
        <v>29</v>
      </c>
      <c r="C7" s="86"/>
      <c r="D7" s="86"/>
      <c r="E7" s="86"/>
      <c r="F7" s="87"/>
      <c r="H7" s="9"/>
      <c r="I7" s="100"/>
      <c r="J7" s="100"/>
      <c r="K7" s="100"/>
      <c r="L7" s="100"/>
      <c r="M7" s="100"/>
    </row>
    <row r="8" spans="1:13" s="14" customFormat="1" ht="65.25" x14ac:dyDescent="0.3">
      <c r="A8" s="10" t="s">
        <v>5</v>
      </c>
      <c r="B8" s="11" t="s">
        <v>6</v>
      </c>
      <c r="C8" s="12"/>
      <c r="D8" s="12"/>
      <c r="E8" s="13">
        <v>129455.8</v>
      </c>
      <c r="F8" s="64" t="s">
        <v>25</v>
      </c>
      <c r="H8" s="15"/>
      <c r="I8" s="12"/>
      <c r="J8" s="12"/>
      <c r="K8" s="12"/>
      <c r="L8" s="16"/>
      <c r="M8" s="17"/>
    </row>
    <row r="9" spans="1:13" s="14" customFormat="1" ht="37.5" customHeight="1" x14ac:dyDescent="0.3">
      <c r="A9" s="18" t="s">
        <v>7</v>
      </c>
      <c r="B9" s="19" t="s">
        <v>8</v>
      </c>
      <c r="C9" s="20"/>
      <c r="D9" s="21">
        <v>0.30199999999999999</v>
      </c>
      <c r="E9" s="22">
        <f>+E8*D9</f>
        <v>39095.651599999997</v>
      </c>
      <c r="F9" s="65"/>
      <c r="H9" s="15"/>
      <c r="I9" s="23"/>
      <c r="J9" s="12"/>
      <c r="K9" s="24"/>
      <c r="L9" s="25"/>
      <c r="M9" s="26"/>
    </row>
    <row r="10" spans="1:13" s="14" customFormat="1" x14ac:dyDescent="0.3">
      <c r="A10" s="27" t="s">
        <v>22</v>
      </c>
      <c r="B10" s="28"/>
      <c r="C10" s="29"/>
      <c r="D10" s="30"/>
      <c r="E10" s="22">
        <f>E8+E9</f>
        <v>168551.4516</v>
      </c>
      <c r="F10" s="65"/>
      <c r="H10" s="31"/>
      <c r="I10" s="32"/>
      <c r="J10" s="32"/>
      <c r="K10" s="33"/>
      <c r="L10" s="25"/>
      <c r="M10" s="26"/>
    </row>
    <row r="11" spans="1:13" s="38" customFormat="1" ht="27" customHeight="1" x14ac:dyDescent="0.3">
      <c r="A11" s="34" t="s">
        <v>9</v>
      </c>
      <c r="B11" s="19" t="s">
        <v>10</v>
      </c>
      <c r="C11" s="35"/>
      <c r="D11" s="36">
        <v>1979</v>
      </c>
      <c r="E11" s="37">
        <f>D11/12</f>
        <v>164.91666666666666</v>
      </c>
      <c r="F11" s="66" t="s">
        <v>26</v>
      </c>
      <c r="H11" s="39"/>
      <c r="I11" s="23"/>
      <c r="J11" s="40"/>
      <c r="K11" s="41"/>
      <c r="L11" s="25"/>
      <c r="M11" s="42"/>
    </row>
    <row r="12" spans="1:13" s="38" customFormat="1" ht="25.5" customHeight="1" x14ac:dyDescent="0.3">
      <c r="A12" s="43" t="s">
        <v>11</v>
      </c>
      <c r="B12" s="19" t="s">
        <v>12</v>
      </c>
      <c r="C12" s="35"/>
      <c r="D12" s="44"/>
      <c r="E12" s="22">
        <v>3</v>
      </c>
      <c r="F12" s="67"/>
      <c r="H12" s="39"/>
      <c r="I12" s="23"/>
      <c r="J12" s="40"/>
      <c r="K12" s="40"/>
      <c r="L12" s="25"/>
      <c r="M12" s="45"/>
    </row>
    <row r="13" spans="1:13" s="38" customFormat="1" ht="16.5" customHeight="1" x14ac:dyDescent="0.3">
      <c r="A13" s="46" t="s">
        <v>13</v>
      </c>
      <c r="B13" s="47"/>
      <c r="C13" s="48"/>
      <c r="D13" s="47"/>
      <c r="E13" s="22">
        <f>E10/E11*E12</f>
        <v>3066.1203929257204</v>
      </c>
      <c r="F13" s="67"/>
      <c r="H13" s="49"/>
      <c r="I13" s="40"/>
      <c r="J13" s="40"/>
      <c r="K13" s="40"/>
      <c r="L13" s="25"/>
      <c r="M13" s="45"/>
    </row>
    <row r="14" spans="1:13" s="14" customFormat="1" ht="20.25" customHeight="1" x14ac:dyDescent="0.3">
      <c r="A14" s="50" t="s">
        <v>14</v>
      </c>
      <c r="B14" s="88" t="s">
        <v>15</v>
      </c>
      <c r="C14" s="89"/>
      <c r="D14" s="89"/>
      <c r="E14" s="90"/>
      <c r="F14" s="68"/>
      <c r="H14" s="9"/>
      <c r="I14" s="101"/>
      <c r="J14" s="101"/>
      <c r="K14" s="101"/>
      <c r="L14" s="101"/>
      <c r="M14" s="51"/>
    </row>
    <row r="15" spans="1:13" s="14" customFormat="1" ht="63" customHeight="1" x14ac:dyDescent="0.3">
      <c r="A15" s="75" t="s">
        <v>16</v>
      </c>
      <c r="B15" s="78" t="s">
        <v>23</v>
      </c>
      <c r="C15" s="76"/>
      <c r="D15" s="76"/>
      <c r="E15" s="77">
        <v>5000</v>
      </c>
      <c r="F15" s="69" t="s">
        <v>24</v>
      </c>
      <c r="H15" s="15"/>
      <c r="I15" s="52"/>
      <c r="J15" s="41"/>
      <c r="K15" s="41"/>
      <c r="L15" s="25"/>
      <c r="M15" s="42"/>
    </row>
    <row r="16" spans="1:13" s="14" customFormat="1" ht="26.25" hidden="1" customHeight="1" x14ac:dyDescent="0.3">
      <c r="A16" s="75" t="s">
        <v>30</v>
      </c>
      <c r="B16" s="78" t="s">
        <v>32</v>
      </c>
      <c r="C16" s="76"/>
      <c r="D16" s="76"/>
      <c r="E16" s="77">
        <v>0</v>
      </c>
      <c r="F16" s="73" t="s">
        <v>35</v>
      </c>
      <c r="H16" s="15"/>
      <c r="I16" s="52"/>
      <c r="J16" s="41"/>
      <c r="K16" s="41"/>
      <c r="L16" s="25"/>
      <c r="M16" s="42"/>
    </row>
    <row r="17" spans="1:13" s="14" customFormat="1" ht="34.5" hidden="1" customHeight="1" x14ac:dyDescent="0.3">
      <c r="A17" s="75" t="s">
        <v>31</v>
      </c>
      <c r="B17" s="78" t="s">
        <v>33</v>
      </c>
      <c r="C17" s="76"/>
      <c r="D17" s="76"/>
      <c r="E17" s="77">
        <v>0</v>
      </c>
      <c r="F17" s="73" t="s">
        <v>34</v>
      </c>
      <c r="H17" s="15"/>
      <c r="I17" s="52"/>
      <c r="J17" s="41"/>
      <c r="K17" s="41"/>
      <c r="L17" s="25"/>
      <c r="M17" s="42"/>
    </row>
    <row r="18" spans="1:13" s="14" customFormat="1" ht="19.5" customHeight="1" x14ac:dyDescent="0.3">
      <c r="A18" s="105" t="s">
        <v>17</v>
      </c>
      <c r="B18" s="106"/>
      <c r="C18" s="106"/>
      <c r="D18" s="107"/>
      <c r="E18" s="74">
        <f>E15</f>
        <v>5000</v>
      </c>
      <c r="F18" s="70"/>
      <c r="H18" s="49"/>
      <c r="I18" s="40"/>
      <c r="J18" s="40"/>
      <c r="K18" s="40"/>
      <c r="L18" s="25"/>
      <c r="M18" s="45"/>
    </row>
    <row r="19" spans="1:13" s="14" customFormat="1" ht="22.5" customHeight="1" x14ac:dyDescent="0.3">
      <c r="A19" s="53" t="s">
        <v>18</v>
      </c>
      <c r="B19" s="54"/>
      <c r="C19" s="40"/>
      <c r="D19" s="40"/>
      <c r="E19" s="55">
        <f>E13+E18</f>
        <v>8066.1203929257208</v>
      </c>
      <c r="F19" s="71"/>
      <c r="H19" s="56"/>
      <c r="I19" s="40"/>
      <c r="J19" s="40"/>
      <c r="K19" s="40"/>
      <c r="L19" s="25"/>
      <c r="M19" s="45"/>
    </row>
    <row r="20" spans="1:13" s="14" customFormat="1" ht="33" hidden="1" customHeight="1" x14ac:dyDescent="0.3">
      <c r="A20" s="1">
        <v>4</v>
      </c>
      <c r="B20" s="91" t="s">
        <v>19</v>
      </c>
      <c r="C20" s="92"/>
      <c r="D20" s="93"/>
      <c r="E20" s="80">
        <v>4</v>
      </c>
      <c r="F20" s="81" t="s">
        <v>36</v>
      </c>
      <c r="H20" s="56"/>
      <c r="I20" s="83"/>
      <c r="J20" s="83"/>
      <c r="K20" s="83"/>
      <c r="L20" s="57"/>
      <c r="M20" s="58"/>
    </row>
    <row r="21" spans="1:13" s="14" customFormat="1" ht="24.75" hidden="1" customHeight="1" x14ac:dyDescent="0.3">
      <c r="A21" s="1">
        <v>5</v>
      </c>
      <c r="B21" s="108" t="s">
        <v>20</v>
      </c>
      <c r="C21" s="109"/>
      <c r="D21" s="110"/>
      <c r="E21" s="80">
        <v>4</v>
      </c>
      <c r="F21" s="82">
        <v>2</v>
      </c>
      <c r="H21" s="56"/>
      <c r="I21" s="60"/>
      <c r="J21" s="59"/>
      <c r="K21" s="59"/>
      <c r="L21" s="57"/>
      <c r="M21" s="58"/>
    </row>
    <row r="22" spans="1:13" s="14" customFormat="1" ht="48" customHeight="1" thickBot="1" x14ac:dyDescent="0.35">
      <c r="A22" s="94" t="s">
        <v>21</v>
      </c>
      <c r="B22" s="95"/>
      <c r="C22" s="95"/>
      <c r="D22" s="96"/>
      <c r="E22" s="61">
        <f>E19</f>
        <v>8066.1203929257208</v>
      </c>
      <c r="F22" s="72"/>
      <c r="H22" s="84"/>
      <c r="I22" s="84"/>
      <c r="J22" s="84"/>
      <c r="K22" s="84"/>
      <c r="L22" s="62"/>
      <c r="M22" s="63"/>
    </row>
    <row r="24" spans="1:13" ht="12.75" customHeight="1" x14ac:dyDescent="0.3">
      <c r="A24" s="118" t="s">
        <v>38</v>
      </c>
      <c r="B24" s="119"/>
      <c r="C24" s="119"/>
      <c r="D24" s="119"/>
      <c r="E24" s="119"/>
      <c r="F24" s="119"/>
    </row>
    <row r="25" spans="1:13" hidden="1" x14ac:dyDescent="0.3">
      <c r="A25" s="119"/>
      <c r="B25" s="119"/>
      <c r="C25" s="119"/>
      <c r="D25" s="119"/>
      <c r="E25" s="119"/>
      <c r="F25" s="119"/>
    </row>
  </sheetData>
  <mergeCells count="20">
    <mergeCell ref="B5:E5"/>
    <mergeCell ref="I5:L5"/>
    <mergeCell ref="A1:F1"/>
    <mergeCell ref="A2:F2"/>
    <mergeCell ref="A3:F3"/>
    <mergeCell ref="A4:F4"/>
    <mergeCell ref="H4:M4"/>
    <mergeCell ref="B6:F6"/>
    <mergeCell ref="I6:M6"/>
    <mergeCell ref="B7:F7"/>
    <mergeCell ref="I7:M7"/>
    <mergeCell ref="B14:E14"/>
    <mergeCell ref="I14:L14"/>
    <mergeCell ref="A24:F25"/>
    <mergeCell ref="A18:D18"/>
    <mergeCell ref="B20:D20"/>
    <mergeCell ref="I20:K20"/>
    <mergeCell ref="B21:D21"/>
    <mergeCell ref="A22:D22"/>
    <mergeCell ref="H22:K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Издержки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MarchevDV</cp:lastModifiedBy>
  <cp:lastPrinted>2024-05-08T06:03:26Z</cp:lastPrinted>
  <dcterms:created xsi:type="dcterms:W3CDTF">2017-09-26T07:45:13Z</dcterms:created>
  <dcterms:modified xsi:type="dcterms:W3CDTF">2026-05-05T04:16:29Z</dcterms:modified>
</cp:coreProperties>
</file>