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270" windowWidth="19440" windowHeight="9405"/>
  </bookViews>
  <sheets>
    <sheet name="13.4" sheetId="2" r:id="rId1"/>
  </sheets>
  <calcPr calcId="145621"/>
</workbook>
</file>

<file path=xl/calcChain.xml><?xml version="1.0" encoding="utf-8"?>
<calcChain xmlns="http://schemas.openxmlformats.org/spreadsheetml/2006/main">
  <c r="G21" i="2" l="1"/>
  <c r="D17" i="2" l="1"/>
  <c r="D15" i="2" s="1"/>
  <c r="D6" i="2"/>
  <c r="C6" i="2"/>
  <c r="E6" i="2"/>
  <c r="F6" i="2"/>
  <c r="G6" i="2"/>
  <c r="E17" i="2" l="1"/>
  <c r="E15" i="2" s="1"/>
  <c r="G17" i="2" l="1"/>
  <c r="G15" i="2" s="1"/>
  <c r="F17" i="2"/>
  <c r="F15" i="2" s="1"/>
  <c r="C17" i="2"/>
  <c r="C15" i="2" s="1"/>
  <c r="C5" i="2" s="1"/>
  <c r="G5" i="2" l="1"/>
  <c r="E5" i="2"/>
  <c r="D5" i="2"/>
  <c r="F5" i="2"/>
</calcChain>
</file>

<file path=xl/sharedStrings.xml><?xml version="1.0" encoding="utf-8"?>
<sst xmlns="http://schemas.openxmlformats.org/spreadsheetml/2006/main" count="27" uniqueCount="27">
  <si>
    <t>Вид дохода</t>
  </si>
  <si>
    <t>Всего доходов</t>
  </si>
  <si>
    <t>Налоговые и неналоговые доходы, всего</t>
  </si>
  <si>
    <t>в т.ч.</t>
  </si>
  <si>
    <t>Налог на доходы физических лиц</t>
  </si>
  <si>
    <t>Безвозмездные поступления, всего</t>
  </si>
  <si>
    <t>иные межбюджетные трансферты</t>
  </si>
  <si>
    <t>Прочие безвозмездные поступления</t>
  </si>
  <si>
    <t>Возврат остатков субсидий, субвенций и иных межбюджетных трансфертов, имеющих целевое назначение, прошлых лет</t>
  </si>
  <si>
    <t>Налоги на совокупный доход</t>
  </si>
  <si>
    <t>Налоги на имущество</t>
  </si>
  <si>
    <t>Государственная пошлина</t>
  </si>
  <si>
    <t>2020 год (прогноз)</t>
  </si>
  <si>
    <t xml:space="preserve">cубсидии бюджетам бюджетной системы Российской Федерации (межбюджетные субсидии)
</t>
  </si>
  <si>
    <t xml:space="preserve">cубвенции бюджетам бюджетной системы Российской Федерации
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</si>
  <si>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остатоков субсидий, субвенций и иных межбюджетных трансфертов, имеющих целевое назначение, прошлых лет</t>
  </si>
  <si>
    <t>2021 год (прогноз)</t>
  </si>
  <si>
    <t xml:space="preserve">Сведения о доходах бюджета Октябрьского района по видам доходов на 2020 год и плановый период 2021 и 2022 годов в сравнении с ожидаемым исполнением за 2019 год и отчетом за 2018 год, тыс. рублей </t>
  </si>
  <si>
    <t>2018 год (отчет)</t>
  </si>
  <si>
    <t>2019 год (оценка)</t>
  </si>
  <si>
    <t>2022 год (прогноз)</t>
  </si>
  <si>
    <t>Акцизы по подакцизным товарам (продукции), производимым на территории Российской Федерации</t>
  </si>
  <si>
    <t xml:space="preserve">дотации бюджетам бюджетной системы Российской </t>
  </si>
  <si>
    <t>Задолженность и перерасчеты по отмененным налогам, сборам и иным обязательным платежам</t>
  </si>
  <si>
    <t>Неналоговые доходы</t>
  </si>
  <si>
    <t>Безвозмездные поступления от других бюджетов бюджетной системы Российской Федерации, в т.ч.:</t>
  </si>
  <si>
    <t>в т.ч.: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</si>
</sst>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р_._-;\-* #,##0.00_р_._-;_-* &quot;-&quot;??_р_._-;_-@_-"/>
    <numFmt numFmtId="164" formatCode="#,##0.0"/>
    <numFmt numFmtId="165" formatCode="_-* #,##0.0_р_._-;\-* #,##0.0_р_._-;_-* &quot;-&quot;??_р_._-;_-@_-"/>
    <numFmt numFmtId="166" formatCode="_-* #,##0.0_р_._-;\-* #,##0.0_р_._-;_-* &quot;-&quot;?_р_._-;_-@_-"/>
    <numFmt numFmtId="167" formatCode="#,##0.0_ ;\-#,##0.0\ 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4">
    <xf numFmtId="0" fontId="0" fillId="0" borderId="0" xfId="0"/>
    <xf numFmtId="0" fontId="2" fillId="0" borderId="0" xfId="0" applyFont="1" applyBorder="1"/>
    <xf numFmtId="0" fontId="2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5" fillId="2" borderId="2" xfId="0" applyFont="1" applyFill="1" applyBorder="1"/>
    <xf numFmtId="164" fontId="5" fillId="2" borderId="2" xfId="0" applyNumberFormat="1" applyFont="1" applyFill="1" applyBorder="1" applyAlignment="1">
      <alignment horizontal="right" vertical="center"/>
    </xf>
    <xf numFmtId="0" fontId="6" fillId="0" borderId="0" xfId="0" applyFont="1"/>
    <xf numFmtId="0" fontId="7" fillId="2" borderId="2" xfId="0" applyFont="1" applyFill="1" applyBorder="1"/>
    <xf numFmtId="164" fontId="7" fillId="2" borderId="2" xfId="0" applyNumberFormat="1" applyFont="1" applyFill="1" applyBorder="1" applyAlignment="1">
      <alignment horizontal="right" vertical="center"/>
    </xf>
    <xf numFmtId="0" fontId="8" fillId="0" borderId="2" xfId="0" applyFont="1" applyBorder="1"/>
    <xf numFmtId="164" fontId="8" fillId="0" borderId="2" xfId="0" applyNumberFormat="1" applyFont="1" applyBorder="1" applyAlignment="1">
      <alignment horizontal="right" vertical="center"/>
    </xf>
    <xf numFmtId="164" fontId="5" fillId="0" borderId="2" xfId="0" applyNumberFormat="1" applyFont="1" applyFill="1" applyBorder="1" applyAlignment="1">
      <alignment horizontal="right" vertical="center"/>
    </xf>
    <xf numFmtId="165" fontId="6" fillId="0" borderId="2" xfId="1" applyNumberFormat="1" applyFont="1" applyBorder="1"/>
    <xf numFmtId="164" fontId="2" fillId="0" borderId="2" xfId="0" applyNumberFormat="1" applyFont="1" applyFill="1" applyBorder="1" applyAlignment="1">
      <alignment horizontal="right" vertical="center"/>
    </xf>
    <xf numFmtId="0" fontId="8" fillId="0" borderId="2" xfId="0" applyFont="1" applyBorder="1" applyAlignment="1">
      <alignment wrapText="1"/>
    </xf>
    <xf numFmtId="167" fontId="8" fillId="0" borderId="2" xfId="0" applyNumberFormat="1" applyFont="1" applyBorder="1" applyAlignment="1">
      <alignment horizontal="right" vertical="center" wrapText="1"/>
    </xf>
    <xf numFmtId="166" fontId="8" fillId="0" borderId="2" xfId="0" applyNumberFormat="1" applyFont="1" applyBorder="1" applyAlignment="1">
      <alignment horizontal="right" vertical="center" wrapText="1"/>
    </xf>
    <xf numFmtId="0" fontId="2" fillId="0" borderId="2" xfId="0" applyFont="1" applyFill="1" applyBorder="1" applyAlignment="1">
      <alignment wrapText="1"/>
    </xf>
    <xf numFmtId="164" fontId="2" fillId="0" borderId="2" xfId="0" applyNumberFormat="1" applyFont="1" applyBorder="1" applyAlignment="1">
      <alignment horizontal="right" vertical="center"/>
    </xf>
    <xf numFmtId="166" fontId="2" fillId="0" borderId="2" xfId="0" applyNumberFormat="1" applyFont="1" applyBorder="1" applyAlignment="1">
      <alignment horizontal="right" vertical="center" wrapText="1"/>
    </xf>
    <xf numFmtId="0" fontId="9" fillId="0" borderId="2" xfId="0" applyFont="1" applyFill="1" applyBorder="1" applyAlignment="1">
      <alignment horizontal="right" wrapText="1"/>
    </xf>
    <xf numFmtId="164" fontId="9" fillId="0" borderId="2" xfId="0" applyNumberFormat="1" applyFont="1" applyBorder="1" applyAlignment="1">
      <alignment horizontal="right" vertical="center"/>
    </xf>
    <xf numFmtId="166" fontId="9" fillId="0" borderId="2" xfId="0" applyNumberFormat="1" applyFont="1" applyBorder="1" applyAlignment="1">
      <alignment horizontal="right" vertical="center" wrapText="1"/>
    </xf>
    <xf numFmtId="166" fontId="2" fillId="0" borderId="2" xfId="0" applyNumberFormat="1" applyFont="1" applyFill="1" applyBorder="1" applyAlignment="1">
      <alignment horizontal="right" vertical="center" wrapText="1"/>
    </xf>
    <xf numFmtId="0" fontId="9" fillId="0" borderId="2" xfId="0" applyFont="1" applyFill="1" applyBorder="1" applyAlignment="1">
      <alignment horizontal="right"/>
    </xf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vertical="center"/>
    </xf>
    <xf numFmtId="0" fontId="2" fillId="0" borderId="2" xfId="0" applyFont="1" applyBorder="1" applyAlignment="1">
      <alignment horizontal="left"/>
    </xf>
    <xf numFmtId="164" fontId="2" fillId="0" borderId="2" xfId="0" applyNumberFormat="1" applyFont="1" applyBorder="1" applyAlignment="1">
      <alignment vertical="center"/>
    </xf>
    <xf numFmtId="4" fontId="2" fillId="0" borderId="2" xfId="0" applyNumberFormat="1" applyFont="1" applyBorder="1" applyAlignment="1">
      <alignment vertical="center"/>
    </xf>
    <xf numFmtId="0" fontId="10" fillId="0" borderId="0" xfId="0" applyFont="1" applyBorder="1"/>
    <xf numFmtId="0" fontId="10" fillId="0" borderId="0" xfId="0" applyFont="1" applyBorder="1" applyAlignment="1">
      <alignment horizontal="center" vertical="center" wrapText="1"/>
    </xf>
    <xf numFmtId="0" fontId="10" fillId="0" borderId="0" xfId="0" applyFont="1"/>
    <xf numFmtId="0" fontId="10" fillId="0" borderId="2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164" fontId="6" fillId="0" borderId="0" xfId="0" applyNumberFormat="1" applyFont="1"/>
    <xf numFmtId="164" fontId="2" fillId="0" borderId="0" xfId="0" applyNumberFormat="1" applyFont="1"/>
    <xf numFmtId="0" fontId="11" fillId="0" borderId="3" xfId="0" applyFont="1" applyFill="1" applyBorder="1" applyAlignment="1">
      <alignment horizontal="right" vertical="top" wrapText="1"/>
    </xf>
    <xf numFmtId="0" fontId="2" fillId="0" borderId="2" xfId="0" applyFont="1" applyBorder="1" applyAlignment="1">
      <alignment horizontal="left" vertical="top" wrapText="1"/>
    </xf>
    <xf numFmtId="0" fontId="9" fillId="0" borderId="2" xfId="0" applyFont="1" applyFill="1" applyBorder="1" applyAlignment="1">
      <alignment horizontal="right" vertical="top" wrapText="1"/>
    </xf>
    <xf numFmtId="0" fontId="8" fillId="0" borderId="2" xfId="0" applyFont="1" applyBorder="1" applyAlignment="1">
      <alignment vertical="top" wrapText="1"/>
    </xf>
    <xf numFmtId="0" fontId="3" fillId="0" borderId="0" xfId="0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3"/>
  <sheetViews>
    <sheetView tabSelected="1" topLeftCell="B1" workbookViewId="0">
      <selection activeCell="G21" sqref="G21"/>
    </sheetView>
  </sheetViews>
  <sheetFormatPr defaultRowHeight="15" x14ac:dyDescent="0.25"/>
  <cols>
    <col min="1" max="1" width="0" style="2" hidden="1" customWidth="1"/>
    <col min="2" max="2" width="59.7109375" style="2" customWidth="1"/>
    <col min="3" max="3" width="14.7109375" style="2" customWidth="1"/>
    <col min="4" max="4" width="17" style="2" customWidth="1"/>
    <col min="5" max="5" width="16.28515625" style="2" customWidth="1"/>
    <col min="6" max="6" width="15.7109375" style="2" customWidth="1"/>
    <col min="7" max="7" width="18.5703125" style="2" customWidth="1"/>
    <col min="8" max="9" width="9.140625" style="2"/>
    <col min="10" max="10" width="12" style="2" bestFit="1" customWidth="1"/>
    <col min="11" max="16384" width="9.140625" style="2"/>
  </cols>
  <sheetData>
    <row r="1" spans="1:11" ht="58.5" customHeight="1" x14ac:dyDescent="0.25">
      <c r="A1" s="1"/>
      <c r="B1" s="43" t="s">
        <v>17</v>
      </c>
      <c r="C1" s="43"/>
      <c r="D1" s="43"/>
      <c r="E1" s="43"/>
      <c r="F1" s="43"/>
      <c r="G1" s="43"/>
    </row>
    <row r="2" spans="1:11" s="33" customFormat="1" ht="12.75" x14ac:dyDescent="0.2">
      <c r="A2" s="31"/>
      <c r="B2" s="32"/>
      <c r="C2" s="32"/>
      <c r="D2" s="32"/>
      <c r="E2" s="32"/>
      <c r="F2" s="32"/>
      <c r="G2" s="32"/>
    </row>
    <row r="3" spans="1:11" ht="33" x14ac:dyDescent="0.25">
      <c r="B3" s="3" t="s">
        <v>0</v>
      </c>
      <c r="C3" s="4" t="s">
        <v>18</v>
      </c>
      <c r="D3" s="4" t="s">
        <v>19</v>
      </c>
      <c r="E3" s="4" t="s">
        <v>12</v>
      </c>
      <c r="F3" s="4" t="s">
        <v>16</v>
      </c>
      <c r="G3" s="4" t="s">
        <v>20</v>
      </c>
    </row>
    <row r="4" spans="1:11" x14ac:dyDescent="0.25">
      <c r="B4" s="34">
        <v>1</v>
      </c>
      <c r="C4" s="35">
        <v>2</v>
      </c>
      <c r="D4" s="35">
        <v>3</v>
      </c>
      <c r="E4" s="35">
        <v>4</v>
      </c>
      <c r="F4" s="35">
        <v>5</v>
      </c>
      <c r="G4" s="36">
        <v>6</v>
      </c>
    </row>
    <row r="5" spans="1:11" x14ac:dyDescent="0.25">
      <c r="B5" s="5" t="s">
        <v>1</v>
      </c>
      <c r="C5" s="6">
        <f>C6+C15</f>
        <v>4125460.4000000004</v>
      </c>
      <c r="D5" s="6">
        <f>D6+D15</f>
        <v>3753484.8</v>
      </c>
      <c r="E5" s="6">
        <f>E6+E15</f>
        <v>4193978.3</v>
      </c>
      <c r="F5" s="6">
        <f>F6+F15</f>
        <v>5186619.6000000006</v>
      </c>
      <c r="G5" s="6">
        <f>G6+G15</f>
        <v>3913118.8</v>
      </c>
      <c r="I5" s="37"/>
      <c r="J5" s="38"/>
      <c r="K5" s="38"/>
    </row>
    <row r="6" spans="1:11" s="7" customFormat="1" x14ac:dyDescent="0.25">
      <c r="B6" s="8" t="s">
        <v>2</v>
      </c>
      <c r="C6" s="9">
        <f>C8+C9+C10+C11+C12+C14</f>
        <v>998405.4</v>
      </c>
      <c r="D6" s="9">
        <f t="shared" ref="D6:G6" si="0">D8+D9+D10+D11+D12+D14</f>
        <v>891887.89999999991</v>
      </c>
      <c r="E6" s="9">
        <f t="shared" si="0"/>
        <v>872879.4</v>
      </c>
      <c r="F6" s="9">
        <f t="shared" si="0"/>
        <v>884959.4</v>
      </c>
      <c r="G6" s="9">
        <f t="shared" si="0"/>
        <v>909454.7</v>
      </c>
      <c r="I6" s="37"/>
      <c r="J6" s="38"/>
      <c r="K6" s="38"/>
    </row>
    <row r="7" spans="1:11" s="7" customFormat="1" x14ac:dyDescent="0.25">
      <c r="B7" s="10" t="s">
        <v>3</v>
      </c>
      <c r="C7" s="11"/>
      <c r="D7" s="11"/>
      <c r="E7" s="11"/>
      <c r="F7" s="12"/>
      <c r="G7" s="13"/>
      <c r="I7" s="37"/>
      <c r="J7" s="38"/>
      <c r="K7" s="38"/>
    </row>
    <row r="8" spans="1:11" s="7" customFormat="1" x14ac:dyDescent="0.25">
      <c r="B8" s="10" t="s">
        <v>4</v>
      </c>
      <c r="C8" s="11">
        <v>647320.9</v>
      </c>
      <c r="D8" s="11">
        <v>635880.6</v>
      </c>
      <c r="E8" s="11">
        <v>668277.30000000005</v>
      </c>
      <c r="F8" s="14">
        <v>684454.5</v>
      </c>
      <c r="G8" s="14">
        <v>707887.5</v>
      </c>
      <c r="I8" s="37"/>
      <c r="J8" s="38"/>
      <c r="K8" s="38"/>
    </row>
    <row r="9" spans="1:11" s="7" customFormat="1" ht="30" x14ac:dyDescent="0.25">
      <c r="B9" s="15" t="s">
        <v>21</v>
      </c>
      <c r="C9" s="11">
        <v>5201.2</v>
      </c>
      <c r="D9" s="11">
        <v>5800</v>
      </c>
      <c r="E9" s="11">
        <v>5507.1</v>
      </c>
      <c r="F9" s="14">
        <v>6129.5</v>
      </c>
      <c r="G9" s="14">
        <v>6129.5</v>
      </c>
      <c r="I9" s="37"/>
      <c r="J9" s="38"/>
      <c r="K9" s="38"/>
    </row>
    <row r="10" spans="1:11" s="7" customFormat="1" x14ac:dyDescent="0.25">
      <c r="B10" s="10" t="s">
        <v>9</v>
      </c>
      <c r="C10" s="16">
        <v>58460.3</v>
      </c>
      <c r="D10" s="17">
        <v>47580</v>
      </c>
      <c r="E10" s="17">
        <v>44548</v>
      </c>
      <c r="F10" s="17">
        <v>39654</v>
      </c>
      <c r="G10" s="17">
        <v>40564</v>
      </c>
      <c r="I10" s="37"/>
      <c r="J10" s="38"/>
      <c r="K10" s="38"/>
    </row>
    <row r="11" spans="1:11" s="7" customFormat="1" x14ac:dyDescent="0.25">
      <c r="B11" s="10" t="s">
        <v>10</v>
      </c>
      <c r="C11" s="11">
        <v>2625.3</v>
      </c>
      <c r="D11" s="11">
        <v>3958.6</v>
      </c>
      <c r="E11" s="11">
        <v>8214</v>
      </c>
      <c r="F11" s="14">
        <v>8217</v>
      </c>
      <c r="G11" s="14">
        <v>8219</v>
      </c>
      <c r="I11" s="37"/>
      <c r="J11" s="38"/>
      <c r="K11" s="38"/>
    </row>
    <row r="12" spans="1:11" s="7" customFormat="1" x14ac:dyDescent="0.25">
      <c r="B12" s="10" t="s">
        <v>11</v>
      </c>
      <c r="C12" s="11">
        <v>3182.7</v>
      </c>
      <c r="D12" s="11">
        <v>3400</v>
      </c>
      <c r="E12" s="11">
        <v>3355</v>
      </c>
      <c r="F12" s="14">
        <v>3405</v>
      </c>
      <c r="G12" s="14">
        <v>3505</v>
      </c>
      <c r="I12" s="37"/>
      <c r="J12" s="38"/>
      <c r="K12" s="38"/>
    </row>
    <row r="13" spans="1:11" s="7" customFormat="1" ht="30" x14ac:dyDescent="0.25">
      <c r="B13" s="42" t="s">
        <v>23</v>
      </c>
      <c r="C13" s="11">
        <v>0.1</v>
      </c>
      <c r="D13" s="11"/>
      <c r="E13" s="11"/>
      <c r="F13" s="14"/>
      <c r="G13" s="14"/>
      <c r="I13" s="37"/>
      <c r="J13" s="38"/>
      <c r="K13" s="38"/>
    </row>
    <row r="14" spans="1:11" s="7" customFormat="1" x14ac:dyDescent="0.25">
      <c r="B14" s="10" t="s">
        <v>24</v>
      </c>
      <c r="C14" s="11">
        <v>281615</v>
      </c>
      <c r="D14" s="11">
        <v>195268.7</v>
      </c>
      <c r="E14" s="11">
        <v>142978</v>
      </c>
      <c r="F14" s="14">
        <v>143099.4</v>
      </c>
      <c r="G14" s="14">
        <v>143149.70000000001</v>
      </c>
      <c r="I14" s="37"/>
      <c r="J14" s="38"/>
      <c r="K14" s="38"/>
    </row>
    <row r="15" spans="1:11" x14ac:dyDescent="0.25">
      <c r="B15" s="5" t="s">
        <v>5</v>
      </c>
      <c r="C15" s="6">
        <f>C17+C22+C32+C33</f>
        <v>3127055.0000000005</v>
      </c>
      <c r="D15" s="6">
        <f>D17+D22+D32+D33</f>
        <v>2861596.9</v>
      </c>
      <c r="E15" s="6">
        <f>E17+E22+E32+E33</f>
        <v>3321098.9</v>
      </c>
      <c r="F15" s="6">
        <f>F17+F22+F32+F33</f>
        <v>4301660.2</v>
      </c>
      <c r="G15" s="6">
        <f>G17+G22+G32+G33</f>
        <v>3003664.1</v>
      </c>
      <c r="I15" s="37"/>
      <c r="J15" s="38"/>
      <c r="K15" s="38"/>
    </row>
    <row r="16" spans="1:11" x14ac:dyDescent="0.25">
      <c r="B16" s="18" t="s">
        <v>26</v>
      </c>
      <c r="C16" s="12"/>
      <c r="D16" s="12"/>
      <c r="E16" s="12"/>
      <c r="F16" s="12"/>
      <c r="G16" s="12"/>
      <c r="I16" s="37"/>
      <c r="J16" s="38"/>
      <c r="K16" s="38"/>
    </row>
    <row r="17" spans="2:7" ht="30" x14ac:dyDescent="0.25">
      <c r="B17" s="18" t="s">
        <v>25</v>
      </c>
      <c r="C17" s="19">
        <f>C18+C19+C20+C21</f>
        <v>2981510</v>
      </c>
      <c r="D17" s="19">
        <f>D18+D19+D20+D21</f>
        <v>2840922.1999999997</v>
      </c>
      <c r="E17" s="20">
        <f>E18+E19+E20+E21</f>
        <v>3321098.9</v>
      </c>
      <c r="F17" s="20">
        <f t="shared" ref="F17:G17" si="1">F18+F19+F20+F21</f>
        <v>4301660.2</v>
      </c>
      <c r="G17" s="20">
        <f t="shared" si="1"/>
        <v>3003664.1</v>
      </c>
    </row>
    <row r="18" spans="2:7" x14ac:dyDescent="0.25">
      <c r="B18" s="21" t="s">
        <v>22</v>
      </c>
      <c r="C18" s="22">
        <v>264991.5</v>
      </c>
      <c r="D18" s="22">
        <v>662851.1</v>
      </c>
      <c r="E18" s="23">
        <v>568128.19999999995</v>
      </c>
      <c r="F18" s="24">
        <v>493507.6</v>
      </c>
      <c r="G18" s="24">
        <v>512546.1</v>
      </c>
    </row>
    <row r="19" spans="2:7" ht="32.25" customHeight="1" x14ac:dyDescent="0.25">
      <c r="B19" s="39" t="s">
        <v>13</v>
      </c>
      <c r="C19" s="22">
        <v>1126131.8</v>
      </c>
      <c r="D19" s="22">
        <v>510149.5</v>
      </c>
      <c r="E19" s="23">
        <v>981622</v>
      </c>
      <c r="F19" s="24">
        <v>2083961</v>
      </c>
      <c r="G19" s="24">
        <v>760734.5</v>
      </c>
    </row>
    <row r="20" spans="2:7" ht="31.5" customHeight="1" x14ac:dyDescent="0.25">
      <c r="B20" s="41" t="s">
        <v>14</v>
      </c>
      <c r="C20" s="22">
        <v>1555147.5</v>
      </c>
      <c r="D20" s="22">
        <v>1610921.2</v>
      </c>
      <c r="E20" s="23">
        <v>1738288.3</v>
      </c>
      <c r="F20" s="24">
        <v>1702069.6</v>
      </c>
      <c r="G20" s="24">
        <v>1706187.1</v>
      </c>
    </row>
    <row r="21" spans="2:7" x14ac:dyDescent="0.25">
      <c r="B21" s="25" t="s">
        <v>6</v>
      </c>
      <c r="C21" s="22">
        <v>35239.199999999997</v>
      </c>
      <c r="D21" s="22">
        <v>57000.4</v>
      </c>
      <c r="E21" s="23">
        <v>33060.400000000001</v>
      </c>
      <c r="F21" s="24">
        <v>22122</v>
      </c>
      <c r="G21" s="24">
        <f>6212.6+17983.8</f>
        <v>24196.400000000001</v>
      </c>
    </row>
    <row r="22" spans="2:7" x14ac:dyDescent="0.25">
      <c r="B22" s="28" t="s">
        <v>7</v>
      </c>
      <c r="C22" s="29">
        <v>154336.6</v>
      </c>
      <c r="D22" s="29">
        <v>33000</v>
      </c>
      <c r="E22" s="20"/>
      <c r="F22" s="20"/>
      <c r="G22" s="20"/>
    </row>
    <row r="23" spans="2:7" hidden="1" x14ac:dyDescent="0.25">
      <c r="B23" s="28"/>
      <c r="C23" s="27"/>
      <c r="D23" s="29"/>
      <c r="E23" s="27"/>
      <c r="F23" s="27"/>
      <c r="G23" s="27"/>
    </row>
    <row r="24" spans="2:7" hidden="1" x14ac:dyDescent="0.25">
      <c r="B24" s="28"/>
      <c r="C24" s="27"/>
      <c r="D24" s="29"/>
      <c r="E24" s="29"/>
      <c r="F24" s="27"/>
      <c r="G24" s="27"/>
    </row>
    <row r="25" spans="2:7" hidden="1" x14ac:dyDescent="0.25">
      <c r="B25" s="28"/>
      <c r="C25" s="27"/>
      <c r="D25" s="29"/>
      <c r="E25" s="29"/>
      <c r="F25" s="27"/>
      <c r="G25" s="27"/>
    </row>
    <row r="26" spans="2:7" hidden="1" x14ac:dyDescent="0.25">
      <c r="B26" s="28"/>
      <c r="C26" s="27"/>
      <c r="D26" s="29"/>
      <c r="E26" s="29"/>
      <c r="F26" s="27"/>
      <c r="G26" s="27"/>
    </row>
    <row r="27" spans="2:7" hidden="1" x14ac:dyDescent="0.25">
      <c r="B27" s="28"/>
      <c r="C27" s="27"/>
      <c r="D27" s="29"/>
      <c r="E27" s="29"/>
      <c r="F27" s="27"/>
      <c r="G27" s="27"/>
    </row>
    <row r="28" spans="2:7" hidden="1" x14ac:dyDescent="0.25">
      <c r="B28" s="28"/>
      <c r="C28" s="27"/>
      <c r="D28" s="30"/>
      <c r="E28" s="30"/>
      <c r="F28" s="27"/>
      <c r="G28" s="27"/>
    </row>
    <row r="29" spans="2:7" hidden="1" x14ac:dyDescent="0.25">
      <c r="B29" s="28"/>
      <c r="C29" s="27"/>
      <c r="D29" s="30"/>
      <c r="E29" s="30"/>
      <c r="F29" s="27"/>
      <c r="G29" s="27"/>
    </row>
    <row r="30" spans="2:7" hidden="1" x14ac:dyDescent="0.25">
      <c r="B30" s="28"/>
      <c r="C30" s="27"/>
      <c r="D30" s="30"/>
      <c r="E30" s="30"/>
      <c r="F30" s="27"/>
      <c r="G30" s="27"/>
    </row>
    <row r="31" spans="2:7" hidden="1" x14ac:dyDescent="0.25">
      <c r="B31" s="28"/>
      <c r="C31" s="27"/>
      <c r="D31" s="30"/>
      <c r="E31" s="30"/>
      <c r="F31" s="27"/>
      <c r="G31" s="27"/>
    </row>
    <row r="32" spans="2:7" ht="75.75" customHeight="1" x14ac:dyDescent="0.25">
      <c r="B32" s="40" t="s">
        <v>15</v>
      </c>
      <c r="C32" s="20">
        <v>243.2</v>
      </c>
      <c r="D32" s="20">
        <v>0</v>
      </c>
      <c r="E32" s="20"/>
      <c r="F32" s="20"/>
      <c r="G32" s="20"/>
    </row>
    <row r="33" spans="2:7" ht="30" x14ac:dyDescent="0.25">
      <c r="B33" s="26" t="s">
        <v>8</v>
      </c>
      <c r="C33" s="29">
        <v>-9034.7999999999993</v>
      </c>
      <c r="D33" s="29">
        <v>-12325.3</v>
      </c>
      <c r="E33" s="20"/>
      <c r="F33" s="20"/>
      <c r="G33" s="20"/>
    </row>
  </sheetData>
  <mergeCells count="1">
    <mergeCell ref="B1:G1"/>
  </mergeCells>
  <printOptions horizontalCentered="1"/>
  <pageMargins left="0.31496062992125984" right="0.31496062992125984" top="0.35433070866141736" bottom="0.35433070866141736" header="0.31496062992125984" footer="0.31496062992125984"/>
  <pageSetup paperSize="9" scale="8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13.4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Полянская Алла Николаевна</dc:creator>
  <cp:lastModifiedBy>Мартюшова</cp:lastModifiedBy>
  <cp:lastPrinted>2016-10-20T13:37:09Z</cp:lastPrinted>
  <dcterms:created xsi:type="dcterms:W3CDTF">2016-07-28T11:48:08Z</dcterms:created>
  <dcterms:modified xsi:type="dcterms:W3CDTF">2019-11-10T07:25:09Z</dcterms:modified>
</cp:coreProperties>
</file>