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240" yWindow="105" windowWidth="14805" windowHeight="8010"/>
  </bookViews>
  <sheets>
    <sheet name="приложение" sheetId="1" r:id="rId1"/>
    <sheet name="приложение свод поселений" sheetId="3" r:id="rId2"/>
  </sheets>
  <definedNames>
    <definedName name="_xlnm.Print_Titles" localSheetId="0">приложение!$9:$9</definedName>
    <definedName name="_xlnm.Print_Titles" localSheetId="1">'приложение свод поселений'!$4:$4</definedName>
  </definedNames>
  <calcPr calcId="152511"/>
  <customWorkbookViews>
    <customWorkbookView name="Кузина Екатерина Павловна - Личное представление" guid="{41E59370-86DD-452E-B1B2-DA55FEACF58D}" mergeInterval="0" personalView="1" maximized="1" windowWidth="1916" windowHeight="815" activeSheetId="1"/>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s>
</workbook>
</file>

<file path=xl/calcChain.xml><?xml version="1.0" encoding="utf-8"?>
<calcChain xmlns="http://schemas.openxmlformats.org/spreadsheetml/2006/main">
  <c r="J75" i="3" l="1"/>
  <c r="I75" i="3"/>
  <c r="J68" i="3"/>
  <c r="I68" i="3"/>
  <c r="J62" i="3"/>
  <c r="I62" i="3"/>
  <c r="J55" i="3"/>
  <c r="I55" i="3"/>
  <c r="J48" i="3"/>
  <c r="I48" i="3"/>
  <c r="J41" i="3"/>
  <c r="I41" i="3"/>
  <c r="J36" i="3"/>
  <c r="I36" i="3"/>
  <c r="J29" i="3"/>
  <c r="I29" i="3"/>
  <c r="J21" i="3"/>
  <c r="I21" i="3"/>
  <c r="J15" i="3"/>
  <c r="I15" i="3"/>
  <c r="I7" i="3" s="1"/>
  <c r="J8" i="3"/>
  <c r="I8" i="3"/>
  <c r="H12" i="1"/>
  <c r="G12" i="1"/>
  <c r="H14" i="1"/>
  <c r="G20" i="1"/>
  <c r="H20" i="1"/>
  <c r="J7" i="3" l="1"/>
  <c r="J81" i="3"/>
  <c r="I81" i="3" l="1"/>
</calcChain>
</file>

<file path=xl/sharedStrings.xml><?xml version="1.0" encoding="utf-8"?>
<sst xmlns="http://schemas.openxmlformats.org/spreadsheetml/2006/main" count="583" uniqueCount="348">
  <si>
    <t>№
п/п</t>
  </si>
  <si>
    <t>Наименование мероприятия</t>
  </si>
  <si>
    <t>Срок реализации мероприятия</t>
  </si>
  <si>
    <t>Проект нормативного правового акта или иной документ</t>
  </si>
  <si>
    <t>Целевой показатель</t>
  </si>
  <si>
    <t>3. Мероприятия по сокращению муниципального долга и расходов на его обслуживание</t>
  </si>
  <si>
    <t>Всего по расходам,  в том числе:</t>
  </si>
  <si>
    <t>2. Мероприятия по оптимизации расходов бюджета муниципального образования</t>
  </si>
  <si>
    <t>реквизиты муниципального правового акта, утвердившего план мероприятий:*</t>
  </si>
  <si>
    <t>Значение целевого показателя на отчетную дату</t>
  </si>
  <si>
    <t>Полученный бюджетный эффект от реализации мероприятий на отчетную дату</t>
  </si>
  <si>
    <t>* - указываются реквизиты первоначально принятого документа (например: постановление от хх.хх.хххх, № хх (в ред. от хх.хх.хххх, № хх)</t>
  </si>
  <si>
    <t>Проект муниципального правового акта или иной документ</t>
  </si>
  <si>
    <t>Наименование городского / сельского поселения</t>
  </si>
  <si>
    <t>Обоснование исполнения мероприятия</t>
  </si>
  <si>
    <t>Реквизиты муниципального правового акта, утвердившего план мероприятий и внесение изменений в него (№ дата)*</t>
  </si>
  <si>
    <t>Значение целевого показателя (план)</t>
  </si>
  <si>
    <t>Бюджетный эффект от реализации мероприятий (план)</t>
  </si>
  <si>
    <t>Всего по доходам,  в том числе:</t>
  </si>
  <si>
    <t>1. Мероприятия по росту доходов бюджета муниципального образования</t>
  </si>
  <si>
    <t>Приложение 4</t>
  </si>
  <si>
    <t>Приложение 4п</t>
  </si>
  <si>
    <t>Бюджетный эффект от реализации мероприятий (план), тыс. руб.</t>
  </si>
  <si>
    <t>Полученный бюджетный эффект от реализации мероприятий на отчетную дату, тыс. руб.</t>
  </si>
  <si>
    <t>Информация по исполнению планов мероприятий по росту доходов оптимизации расходов и сокращению муниципального долга в 2019 году городских и сельских поселений Октябрьского района</t>
  </si>
  <si>
    <t>Информация по исполнению плана мероприятий по росту доходов, оптимизации расходов и сокращению муниципального долга муниципального образования Октябрьский район в 2019 году</t>
  </si>
  <si>
    <t>дата 28.12.2018 г.</t>
  </si>
  <si>
    <t>№ 3007</t>
  </si>
  <si>
    <t>наименование О мерах по реализации решения Думы
Октябрьского района «О бюджете 
муниципального образования Октябрьский 
район на 2019 год и плановый  период 2020 и 2021 годов»</t>
  </si>
  <si>
    <t>2019 г.</t>
  </si>
  <si>
    <t>01.04.2019г.</t>
  </si>
  <si>
    <t>2.1</t>
  </si>
  <si>
    <t xml:space="preserve">Реорганизация муниципальных  образовательных  организаций  Октябрьского района  в форме объединения: 
-МБУ ДО  «Дом детского творчества «Новое поколение» и МБУ ДО Дом детского творчества» с. Перегребное;
- МКОУ «Перегребинская СОШ путем присоединения к нему МКОУ «Чемашинская СОШ»;
- МКОУ «Шеркальская СОШ» путем присоединения к нему МБДОУ ДСОВ «Солнышко» с.Шеркалы;
</t>
  </si>
  <si>
    <t>Сентябрь 2019 года</t>
  </si>
  <si>
    <t>Проект постановление администрации Октябрьского района  «Об утверждении плана мероприятий по реорганизации неэффективных муниципальных образовательных организаций Октябрьского района»</t>
  </si>
  <si>
    <t>Количество муниципальных учреждений, подлежащих реорганизации, единиц</t>
  </si>
  <si>
    <t>2.2</t>
  </si>
  <si>
    <t xml:space="preserve">Экономия по торгам, сложившаяся в результате проведенных  конкурсных процедур  </t>
  </si>
  <si>
    <t>В течение года</t>
  </si>
  <si>
    <t>Экономия, сложившаяся в результате торгов, тыс.рублей</t>
  </si>
  <si>
    <t>2.3</t>
  </si>
  <si>
    <t>Расширение перечня и объёма платных услуг, оказываемых бюджетными и автономными учреждениями Октябрьского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</si>
  <si>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 xml:space="preserve">Внесение изменений в Уставы муниципальных учреждений 
Октябрьского района
</t>
  </si>
  <si>
    <t>Увеличение объема платных услуг ежегодно, тыс.рублей</t>
  </si>
  <si>
    <t>2.4</t>
  </si>
  <si>
    <t>Оптимизация штатной  численности  работников   органов  местного  самоуправления</t>
  </si>
  <si>
    <t>Количество штатных единиц, подлежащих  сокращению</t>
  </si>
  <si>
    <t>2.5</t>
  </si>
  <si>
    <t xml:space="preserve">Оптимизация штатной численности  работников социальной  сферы </t>
  </si>
  <si>
    <t>Проект приказа учредителя</t>
  </si>
  <si>
    <t>2.6</t>
  </si>
  <si>
    <t>Экономия, сложившаяся в результате заключения муниципальными учреждениями энергосервисных контрактов на оказание коммунальных услуг</t>
  </si>
  <si>
    <t>Экономия,  сложившаяся в результате заключения муниципальными учреждениями энергосервисных контрактов</t>
  </si>
  <si>
    <t>2.7</t>
  </si>
  <si>
    <t>Передача услуг некоммерческим организациям и социальному предпринимательству по организации мероприятий социальной сферы</t>
  </si>
  <si>
    <t>Количество муниципальных услуг, единиц</t>
  </si>
  <si>
    <t>3.1</t>
  </si>
  <si>
    <t>3.2</t>
  </si>
  <si>
    <t>3.3</t>
  </si>
  <si>
    <t>Установить значение показателя соотношения муниципального  долга к доходам бюджета Октябрьского района без учета безвозмездных поступлений</t>
  </si>
  <si>
    <t>Отношение муниципального долга к доходам бюджета Октябрьского района  без учета безвозмездных поступлений, %</t>
  </si>
  <si>
    <t>Установить уровень долговой нагрузки на бюджет Октябрьского района по ежегодному погашению долговых обязательств на уровне, не превышающем 5% от суммарного годового объема доходов бюджета Октябрьского района без учета безвозмездных поступлений</t>
  </si>
  <si>
    <t>Отношение годового объема погашения долговых обязательств к суммарному годовому объему доходов бюджета Октябрьского района  без учета безвозмездных поступлений, %</t>
  </si>
  <si>
    <t>не более 5</t>
  </si>
  <si>
    <t xml:space="preserve">Установить предельный годовой объем расходов на обслуживание муниципального долга   не более 1 % от общего годового объема расходов бюджета Октябрьского района, за исключением средств, предоставляемых из бюджета автономного округа </t>
  </si>
  <si>
    <t>Отношение годового объема расходов на обслуживание муниципального долга к общему годовому объему расходов бюджета Октябрьского района, за исключением средств, предоставляемых из бюджета автономного округа , %</t>
  </si>
  <si>
    <t>не более 1</t>
  </si>
  <si>
    <t>г.п.Андра</t>
  </si>
  <si>
    <t>2.1.</t>
  </si>
  <si>
    <t>г.п.Октябрьское</t>
  </si>
  <si>
    <t>2.2.</t>
  </si>
  <si>
    <t>г.п. Приобье</t>
  </si>
  <si>
    <t>2.3.</t>
  </si>
  <si>
    <t>г.п.Талинка</t>
  </si>
  <si>
    <t>2.4.</t>
  </si>
  <si>
    <t>с.п.Каменное</t>
  </si>
  <si>
    <t>2.5.</t>
  </si>
  <si>
    <t>с.п.Карымкары</t>
  </si>
  <si>
    <t>2.6.</t>
  </si>
  <si>
    <t>с.п.М-Атлым</t>
  </si>
  <si>
    <t>2.7.</t>
  </si>
  <si>
    <t>с.п.Перегрёбное</t>
  </si>
  <si>
    <t>2.8.</t>
  </si>
  <si>
    <t>с.п.Сергино</t>
  </si>
  <si>
    <t>2.9.</t>
  </si>
  <si>
    <t>с.п.Унъюган</t>
  </si>
  <si>
    <t>2.10.</t>
  </si>
  <si>
    <t>2.11.</t>
  </si>
  <si>
    <t>с.п.Шеркалы</t>
  </si>
  <si>
    <t xml:space="preserve">Постановление администрации городского поселения Андра от 14.01.2019 №22 "Об утверждении Плана мероприятий по росту доходов, оптимизации расходов бюджета и сокращению муниципального долга городского поселения Андра на 2019 год и плановый период 2020 и 2021 годов" </t>
  </si>
  <si>
    <t xml:space="preserve">Рассчитать экономию по торгам, сложившуюся в результате проведенных конкурсных процедур                </t>
  </si>
  <si>
    <t>В течение отчетного периода</t>
  </si>
  <si>
    <t xml:space="preserve">Экономия, сложившаяся в результате торгов </t>
  </si>
  <si>
    <t>Не менее 1</t>
  </si>
  <si>
    <t xml:space="preserve">Постановление администрации городского поселения Приобье от 29.12.2018 № 661 "Об утверждении плана мероприятий по росту доходов, оптимизации расходов и сокращению муниципального долга бюджета муниципального образования городское поселение Приобье на 2019 год и на плановый период 2020 и 2021 годов"          </t>
  </si>
  <si>
    <t xml:space="preserve">При осуществлениии муниципальных закупок, выбирать преимущественно способ проведения процедур в виде аукциона в электронной форме. При размещении извещения об осуществлении закупки направлять приглашение потенциальным участникам закупок, с целью увеличения конкуренции, и как следствие снижение цены заключаемого контракта </t>
  </si>
  <si>
    <t>Экономия, сложившаяся в результате проведенных процедур закупок, тыс.руб.</t>
  </si>
  <si>
    <t>Постановление администрации городского поселения Талинка от 29.12.2018 №462 "О мерах по реализации решения Совета депутатов городского поселения Талинка «О бюджете муниципального образования  городское поселение Талинка на 2019 год и на плановый период 2020 и 2021 годов»</t>
  </si>
  <si>
    <t>Увеличить стоимость и объемы платных услуг, оказываемых муниципальным казенным учреждением «Центр культуры и спорта гп.Талинка» в соответствии с их Уставом</t>
  </si>
  <si>
    <t>Экономия по торгам, сложившаяся в результате проведенных конкурсных процедур</t>
  </si>
  <si>
    <t>Оптимизация штатной численности работников подведомственных учреждений (работники социальной сферы)</t>
  </si>
  <si>
    <t xml:space="preserve">Оптимизация расходов на материально-техническое и организационное обеспечение деятельности администрации городского поселения Талинка (в т.ч. использование автотранспортных средств, услуг связи). </t>
  </si>
  <si>
    <t>В 1 квартале 2019г.</t>
  </si>
  <si>
    <t>Приказ МКУ "Центр культуры и спорта гп.Талинка" «Об утверждении прейскуранта цен»</t>
  </si>
  <si>
    <t xml:space="preserve">Проекты распоряжений администрации городского поселения "О лимитах на услуги подвижной радиотелефонной связи", "Об установлении лимитов расходов на услуги связи", "Об оптимизации расходов на автотранспортные услуги" </t>
  </si>
  <si>
    <t>Количество штатных единиц, подлежащих сокращению</t>
  </si>
  <si>
    <t>Разница между объемом закупок, полученных по результатам их осуществления и планируемым объемом закупок, тыс.рублей</t>
  </si>
  <si>
    <t>Постановление администрации сельского поселения Каменное от 18.02.2019 №24 "О мерах по раелизации решения Совета депутатов сельского поселения Каменное "О бюджете муниципального сельское поселение Каменное на 2019 год и на плановый период 2020 и 2021 год"</t>
  </si>
  <si>
    <t>Повышение внутриведомственного финансового контроля в целях целевого, эффективного и экономного расходования бюджетных средств</t>
  </si>
  <si>
    <t>в течении года</t>
  </si>
  <si>
    <t>экономия средств при проведении аукционов</t>
  </si>
  <si>
    <t>Постановление администрации сельского поселения Карымкары от 09.01.2019 г.  №4-п "Об утверждении Плана мероприятий по росту доходов и оптимизации расходов бюджета муниципального образования сельское поселение Карымкары на 2019 год и на плановый период 2020 и 2021 годов"</t>
  </si>
  <si>
    <t>Постановление администрации сельского поселения Малый Атлым от 21.01.2019 № 7 "Об утверждении плана мероприятий по росту доходов, оптимизации расходов и сокращению муниципального долга на 2019-2021 годы сельского поселения Малый Атлым"</t>
  </si>
  <si>
    <t xml:space="preserve">Оптимизация расходов  от общего объема финансирования </t>
  </si>
  <si>
    <t>в течение года</t>
  </si>
  <si>
    <t>Утверждение лимитов на электоэнергию</t>
  </si>
  <si>
    <t>Доля сокращения расходов по оплате "коммунальных услуг" к общему объему расходов бюджета по КОСГУ 223 ,%</t>
  </si>
  <si>
    <t>не менее 0,15</t>
  </si>
  <si>
    <t>Постановление администрации сельского поселения Перегребное от 15.01.2019 г. № 04 "Об утверждении плана мероприятий по росту доходов, оптимизации расходов бюджета сельского поселения Перегребное и сокращению муниципального долга на 2019 год и на плановый период 2020 и 2021 годов"</t>
  </si>
  <si>
    <t>Проведение  внутреннего муниципального финансового контроля в целях целевого, эффективного и экономного расходования бюджетных средств эк.ст.212,340</t>
  </si>
  <si>
    <t xml:space="preserve">Расширения перечня и объёмов платных услуг, оказываемых бюджетными учреждениями </t>
  </si>
  <si>
    <t>Сложившаяся экономия, тыс.рублей</t>
  </si>
  <si>
    <t>Постановление администрации сельского поселения Сергино от 23.01.2019 № 9 
«О мерах по реализации решения Совета депутатов 
сельского поселения Сергино «О бюджете муниципального
образования сельское поселение Сергино на 2019 год и на плановый период 2020 и 2021 годов»</t>
  </si>
  <si>
    <t>Постановление администрации сельского поселения Унъюган от 14.01.2019 № 4 "О мерах по реализации решения Совета депутатов сельского поселения Унъюган «О бюджете муниципального образования сельское поселение Унъюган на 2019 год и на плановый период 2020 и 2021 годов»
"</t>
  </si>
  <si>
    <t>Постановление администрации сельского поселения Шеркалы от 21.01.2019 №09 "Об утверждении Плана мероприятий по росту доходов и оптимизации расходов бюджета муниципального образования сельское поселение Шеркалы на 2019 год и на плановый период 2020 и 2021 годов"</t>
  </si>
  <si>
    <t xml:space="preserve">Увеличение объема платных услуг, оказываемых муниципальным  бюджетным учреждением культуры </t>
  </si>
  <si>
    <t>-</t>
  </si>
  <si>
    <t>Горенкова Татьяна Александровна - расходы, тел. 8 (34678)-2-81-38</t>
  </si>
  <si>
    <t>Матрюшова Ольга Григорьевна-доходы, тел. 8 (34678)-2-81-30</t>
  </si>
  <si>
    <t>Исполнитель:</t>
  </si>
  <si>
    <t>Реорганизация  пройдет  в 3  квартале 2019  года</t>
  </si>
  <si>
    <t>Бюджетный  эффект  планируется  получить во 2  полугодии 2019 года</t>
  </si>
  <si>
    <t xml:space="preserve">Экономия бюджетных средств,  сложившаяся по итогам проведенных торгов на отчетную дату  в учреждениях отрасли социальной сферы, ЖКХ </t>
  </si>
  <si>
    <t xml:space="preserve">Значение целевого показателя не превышает планового значения </t>
  </si>
  <si>
    <t>Объем расходов  на обслуживание муниципального долга   не более 1 % от общего объема расходов бюджета</t>
  </si>
  <si>
    <t xml:space="preserve">Увеличение объёма платных услуг на отчетную дату, в сравнении с аналогичным периодом прошлого года  </t>
  </si>
  <si>
    <t>Значение показателя выше планового на отчетную дату,  в связи с возвратом в первом квартале 2019 года остатков бюджетного кредита, выданного в 2018 году в соответсвии с графиками погашения.</t>
  </si>
  <si>
    <r>
      <t>Постановление администрации городского поселения Октябрьскон о</t>
    </r>
    <r>
      <rPr>
        <sz val="12"/>
        <rFont val="Times New Roman"/>
        <family val="1"/>
        <charset val="204"/>
      </rPr>
      <t>т 18.02.2019 №24</t>
    </r>
    <r>
      <rPr>
        <sz val="12"/>
        <color theme="1"/>
        <rFont val="Times New Roman"/>
        <family val="1"/>
        <charset val="204"/>
      </rPr>
      <t xml:space="preserve">
«Об утверждении плана мероприятий по росту доходов,  оптимизации расходов бюджета городского поселения Октябрьское на 2019 год и на плановый период 2020 и 2021 годов»
</t>
    </r>
  </si>
  <si>
    <t>Сложилась экономия по результатам проведенных процедур определения поставщика в электронной форме</t>
  </si>
  <si>
    <t xml:space="preserve">Экономия бюджетных средств по итогам проведенных торгов за 1 квартал 2019 года не выявлена. Исполнение мероприятия планируется во втором квартале 2019 года. </t>
  </si>
  <si>
    <t>В первом квартале 2019 года экономии по торгам нет</t>
  </si>
  <si>
    <t>За 1 квартал 2019 года было получено денежных средств от предпринимательской деятельности 114,820 тыс. рублей (582 услуги), за 1 квартал 2018 г -97,328 тыс. рублей (477 услуг)</t>
  </si>
  <si>
    <t>Бюджетный эффект планируется на IV квартал 2019 года.</t>
  </si>
  <si>
    <t>Экономия образовавшаяся в результате торгов: "Обустройство тротуара по улице Лесной с. Перегребное" - 105 тыс. руб., "Обустройство тротуара по улице Советской с.Перегребное" - 50,4 тыс руб.</t>
  </si>
  <si>
    <t>Бюджетный эффект планируется на второе полугодие 2019 года.</t>
  </si>
  <si>
    <t>Поступления от мероприятий по увеличению объема платных услуг МКУ "Центр культуры и спорта гп. Талинка" планируются во 2 полугодии 2019 года</t>
  </si>
  <si>
    <t>Разница, полученная по результатам проведенных закупок  между планируемым объемом закупок в соответствии с план-графиком и муниципальными контрактами заключенными по факту за 1 квартал 2019 года составила 818,6 тыс. рублей (включая экономию от торгов подведомственного МКУ "Центр культуры и спорта гп.Талинка"</t>
  </si>
  <si>
    <t>Бюджетный эффект получен на 50% (сокращена одна вакантная ставка и 8 штатных единиц)</t>
  </si>
  <si>
    <t>Бюджетный эффект прогнозируется по итогам 2 полугодия 2019г. (окончание срока действия МК по оказанию автотранспортных услуг для нужд администрации)</t>
  </si>
  <si>
    <t xml:space="preserve">Оптимизация штатной  численности  работников ОМС, в связи с передачей адмимнистрации г.п. Октябрьское части полномочий    по решению вопросов метсного знрачения Администрации Октябрьского района </t>
  </si>
  <si>
    <t xml:space="preserve">Приказ отдела культуры и туризма администрации Октябрьского района от 09.10.18 №155-од сокращено в организациях дополнительного образования: 11 ставок сторожей, 3,75 ставки  вахтера, 0,25 ставки бухгалтера. </t>
  </si>
  <si>
    <t>не менее 10</t>
  </si>
  <si>
    <t>Бюджетный эффект планируется на 2 квартал 2019 года.</t>
  </si>
  <si>
    <t>Исполнение ожидается в IV квартале 2019 года.</t>
  </si>
  <si>
    <t>Экономия бюджетных средств по итогам проведенных торгов, в том числе от  аукциона</t>
  </si>
  <si>
    <t>РСД с.п. Унъюган от 31.10.2018 №16 "О внесении изменений в РСД с.п. Унъюган от 30.09.2014 №25 "О структуре Администрации с.п. Унъюган"</t>
  </si>
  <si>
    <t>1.1.</t>
  </si>
  <si>
    <t xml:space="preserve">Меры, направленные на погашение просроченной дебиторской задолженности по неналоговым доходам </t>
  </si>
  <si>
    <t xml:space="preserve">Претензии и исковые заявления о погашении задолженности </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</si>
  <si>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</si>
  <si>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не менее 0,7</t>
  </si>
  <si>
    <t>Всего поступило просроченной дебиторской задолженности по неналоговым доходам  1 008,7 тыс.руб., в том числе: по договороам аренды муниципального имущества 164,2 тыс.ркб.  (АО "Газпромраспределение Север" 6,2 тыс.ркб., ИП Коковина Е.А. 64,0 тыс.руб., ИП Горчук М.С. 94,0 тыс.руб.); по договорам мены квартир 844,5 тыс.руб. (Моргуненко А.А. 23,2 тыс.руб., Лабудина О.А. 105,0 тыс. руб., Пиндюрин А.А. 140,0 тыс. руб., Медведева Н.В. 8,3 тыс. руб., Ботнарь В.Г. 47,9 тыс. руб., Гончаренко Н.И. – 28,2 тыс. руб., Дакиров А.К. 27,1 тыс. руб., Кузминский 86,0 тыс. руб., Солодилова Т.А.  122,0 тыс. руб., Булыгина В.К. – 22,8 тыс. руб., Маркова Л.П. – 17,0 тыс. руб., Сирота А.А. – 105,6 тыс. руб., Резова И.А. – 40,0 тыс. руб., Семушина – 71,4 тыс. руб.).</t>
  </si>
  <si>
    <t>1.2.</t>
  </si>
  <si>
    <t>Заключение соглашений социально-экономического развития территории</t>
  </si>
  <si>
    <t>Соглашения социально-экономического развития</t>
  </si>
  <si>
    <t>Отношение  суммы безвозмездных поступлений, планируемой к получению в результате  заключения дополнительных соглашений,  к годовой  сумме безвозмездных поступлений, утвержденной первоначальным решением о бюджете, %</t>
  </si>
  <si>
    <t>не менее 0,4</t>
  </si>
  <si>
    <r>
      <t>Поступили средства по соглашениям  социально-экономического развития территории от Тооо "Транс-ойл",</t>
    </r>
    <r>
      <rPr>
        <sz val="11"/>
        <color rgb="FFFF0000"/>
        <rFont val="Times New Roman"/>
        <family val="1"/>
        <charset val="204"/>
      </rPr>
      <t xml:space="preserve"> ПАО НК "РуссНефть"</t>
    </r>
    <r>
      <rPr>
        <sz val="11"/>
        <color theme="1"/>
        <rFont val="Times New Roman"/>
        <family val="1"/>
        <charset val="204"/>
      </rPr>
      <t>, ООО УК "Юграгидрострой"</t>
    </r>
  </si>
  <si>
    <t>1.3.</t>
  </si>
  <si>
    <t>Внесение изменений в перечень муниципального имущества Октябрьского района, предназначенного к приватизации в 2019 году</t>
  </si>
  <si>
    <t>Проект постановления администрации Октябрьского района «О внесении изменений в постановление администрации Октябрьского района «Об утверждении проекта прогнозного плана (программы) приватизации муниципального имущества, находящегося в собственности МО Октябрьский район на 2019 год и основных направлений приватизации муниципального  имущества на 2019-2021  годы»</t>
  </si>
  <si>
    <t>Отношение стоимости имущества, планируемого к внесению в Перечень, к сумме неналоговых  доходов, утвержденной первоначальным решением о бюджете, %</t>
  </si>
  <si>
    <t>не менее 3,7</t>
  </si>
  <si>
    <t>Постановлением администрации Октябрьского района от 27.02.2019 №425«О внесении изменений в постановление администрации Октябрьского района «Об утверждении проекта прогнозного плана (программы) приватизации муниципального имущества, находящегося в собственности МО Октябрьский район на 2019 год и основных направлений приватизации муниципального  имущества на 2019-2021  годы»  ожидамемая сумма доходов от приватизации имущества увеличена с 2 000,0 твс.руб. до 11 609,0 тыс.руб. Поступление доходов от реализации дополнительно включенных объектов ожидается во 2 полугодии 2019 года.</t>
  </si>
  <si>
    <t>1.4.</t>
  </si>
  <si>
    <t>Отслеживание выполнения условий муниципальных контрактов на поставку товаров, выполнение работ, оказание услуг для нужд Октябрьского района и осуществление денежных взысканий (штрафов) за нарушение сроков исполнения муниципальных контрактов</t>
  </si>
  <si>
    <t>отношение количества контрактов, по которым проводятся проверки, к общему количеству контрактов, %</t>
  </si>
  <si>
    <t>100</t>
  </si>
  <si>
    <t>Поступила неустойка за нврушение условий муниципальных контрактов от АКБ "Держава" ПАО в сумме 143,8 тыс.руб., Московского филиала АО КБ "МОДУЛЬБАНК" в сумме 130,8 тыс.руб., от ООО "Пртнер" в сумме 53,1 тыс.руб.</t>
  </si>
  <si>
    <t>1.5.</t>
  </si>
  <si>
    <t>Анализ эффективности осуществляемых ранее мер поддержки и стимулирования деятельности субъектов малого предпринимательства</t>
  </si>
  <si>
    <t xml:space="preserve">Отношение количества предпринимателей, которым оказаны меры поддержки и которые уплачивают налоги в местный бюджет, к количеству предпринимателей, которым оказаны меры поддержки, % </t>
  </si>
  <si>
    <t>1.6.</t>
  </si>
  <si>
    <t>Меры, направленные  на сокращение задолженности по налоговым платежам в бюджет района</t>
  </si>
  <si>
    <t>Отношение   суммы задолженности по налоговым платежам в бюджет района, планируемой к получению в результате  проведения мероприятий,  к годовой  сумме налоговых доходов, утвержденной первоначальным решением о бюджете, %</t>
  </si>
  <si>
    <t>Не менее 0,03</t>
  </si>
  <si>
    <t>C физическими лицами, имеющим задолженность по имущественным налогам, проведены беседы о необходимости ее погашения.</t>
  </si>
  <si>
    <t>1.</t>
  </si>
  <si>
    <t>постановление администрации г.п.Андра от 14.01.2019 №22</t>
  </si>
  <si>
    <t>Заключение новых договоров за наём (аренду) жилых помещений.</t>
  </si>
  <si>
    <t>Договоры коммерческого (социального) найма жилого помещения муниципального жилищного фонда</t>
  </si>
  <si>
    <t>Отношение дополнительной суммы арендной платы за найм жилых помещений планируемой к получению в результате заключения новых договоров аренды, к годовой сумме арендной плате за найм жилых помещений, %</t>
  </si>
  <si>
    <t>не менее 100</t>
  </si>
  <si>
    <t>Заключено 3 договора коммерческого найма и 1 договор социального найма. Поступление платы по ним ожидается во 2 квартале 2019 года.</t>
  </si>
  <si>
    <t>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t>
  </si>
  <si>
    <t>Отношение дополнительной суммы доходов, планируемой к получению в результате проведения мер по увеличению поступлений доходов от государственной пошлины, к годовой сумме доходов от государственной пошлины, %</t>
  </si>
  <si>
    <t>не менее 4,8</t>
  </si>
  <si>
    <t>Исполнение мероприятия планируется в 4 квартале 2019 года.</t>
  </si>
  <si>
    <t>Оказание платных услуг  подведомственным муниципальным казенным учреждением городского поселения Андра в соответствии с их Уставом</t>
  </si>
  <si>
    <t>Отношение суммы доходов, планируемых к получению от оказанных платных услуг МКУК «КДЦ «Лидер», к годовой сумме неналоговых доходов, %</t>
  </si>
  <si>
    <t>не менее 39,1</t>
  </si>
  <si>
    <t>Исполнение мероприятия планируется во 2 полугодии 2019 года.</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</si>
  <si>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</si>
  <si>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налога на имущество физических лиц, %</t>
  </si>
  <si>
    <t>не менее 1</t>
  </si>
  <si>
    <t>Вовлечение в налоговый оборот объектов недвижимости с незарегистрированным правом собственности</t>
  </si>
  <si>
    <t>Отношение дополнительной суммы доходов, планируемой к получению в результате проведенных мероприятий, к первоначально утвержденной сумме имущественных налогов, %</t>
  </si>
  <si>
    <t>не менее 0,2</t>
  </si>
  <si>
    <t>Исполнение мероприятия планируется во 2 квартале 2019 года.</t>
  </si>
  <si>
    <t>2.</t>
  </si>
  <si>
    <t>постановление администрации г.п.Октябрьское от 18.02.2019 №24</t>
  </si>
  <si>
    <t>Отслеживание условий исполнения муниципальных контрактов и осуществление денежных взысканий (штрафов) за нарушение сроков исполнения муниципальных контрактов</t>
  </si>
  <si>
    <t>в течение отчетного периода</t>
  </si>
  <si>
    <t>Отношение количества контрактов, по которым проводятся проверки, к общему количеству контрактов, %</t>
  </si>
  <si>
    <t>Факты нарушения условий муниципальных контрактов не выявлены.</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</si>
  <si>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</si>
  <si>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Количество выявленных объектов недвижимого имущества, котрые признаются объектами налогообложения</t>
  </si>
  <si>
    <t>Снижение дебиторской задолженности по неналоговым доходам. Проведение претензионно – исковой работы от сдачи в аренду имущества</t>
  </si>
  <si>
    <t>Отношение дополнительной суммы доходов, планируемой к получению в результате проведения претензионно – исковой работы, к первоначально утвержденной сумме неналоговых доходов, %</t>
  </si>
  <si>
    <t>Не менее 0,9</t>
  </si>
  <si>
    <t>За отчетный период направлено 3 исковых заявления о взыскании задолженности по арендной плате за пользование муниципальным имуществом.</t>
  </si>
  <si>
    <t>Количество объектов недвижимости с незарегистрированными правами, вовлеченные в налоговый оборот</t>
  </si>
  <si>
    <t>3.</t>
  </si>
  <si>
    <t>г.п.Приобье</t>
  </si>
  <si>
    <t>постановление администрации г.п.Приобье от 29.12.2018 №661</t>
  </si>
  <si>
    <t>Проведение работы по постановке на налоговый учет обособленных подразделений организаций, осуществляющих деятельность на территории городского поселения Приобье без регистрации в налоговой инспекции по месту ведения деятельности</t>
  </si>
  <si>
    <t>Количество обособленных подразделений организаций, поставленных на налоговый учет в МРИ ФНС №3 по ХМАО-Югре, ед.</t>
  </si>
  <si>
    <t>В течение отчетного периода обособленные подразделения, осуществляющие деятельность на территории поселения без регистрации в налоговом органе, не вывлены.</t>
  </si>
  <si>
    <t>Оказание платных услуг МКУ "Приобская библиотека семейного чтения"</t>
  </si>
  <si>
    <t>Отношение суммы средств, планируемой к поступлению в бюджет поселения от оказания платных услуг к первоначально утвержденной сумме неналоговых доходов, %</t>
  </si>
  <si>
    <t xml:space="preserve">С 16.01.2019 изменен вид учреждения с казенного на бюджетное. Таким образом, данное мероприятие будет исключено из Плана мероприятий. </t>
  </si>
  <si>
    <t>Безвозмездные поступления от юридических лиц, индивидуальных предпринимателей</t>
  </si>
  <si>
    <t>Отношение суммы безвозмездных поступлений от юридических лиц, индивидуальных предпринимателей, поступившей в бюджет, к первоначально утвержденной сумме безвозмездных поступлений, %</t>
  </si>
  <si>
    <t>Поступили средства от ООО"Клиника Перелыгина"</t>
  </si>
  <si>
    <t>Количество выявленных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утверждаемый в соответствии со ст.378,2 Налогового кодекса РФ, ед.</t>
  </si>
  <si>
    <t>Исполнение меропрятия планируется в 3 квартале 2019 года.</t>
  </si>
  <si>
    <t>Отслеживание условий исполнения муниципальных контрактов  на поставку товаров, выполнение работ, оказание услуг для нужд г.п.Приобье и осуществление денежных взысканий (штрафов) за нарушение сроков исполнения муниципальных контрактов</t>
  </si>
  <si>
    <t>Перечислена неустойка по муниципальным контрактам ООО "ГрадПроект", ИП Головченко В.В., ООО "ТК "Оптиум Инвест Регион".</t>
  </si>
  <si>
    <t>1.7.</t>
  </si>
  <si>
    <t>Количество зарегистрированных объектов недвижимости с ранее незарегистрированным правом собственности, ед.</t>
  </si>
  <si>
    <t>За отчетный период зарегистрировали право собственности на объекты недвижимого имущества 8 правообладателей.</t>
  </si>
  <si>
    <t>4.</t>
  </si>
  <si>
    <t>постановление администрации г.п.Талинка от 29.12.2018 №462</t>
  </si>
  <si>
    <t>Меры, направленные на погашение просроченной дебиторской задолженности по неналоговым доходам</t>
  </si>
  <si>
    <t>Претензии и исковые заявления о погашении задолженности</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</si>
  <si>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</si>
  <si>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Не менее 1,3%</t>
  </si>
  <si>
    <t>Посутпила задолженность по арендной плате за пользование муниципальныи имуществом от ООО "УК "ТБ""</t>
  </si>
  <si>
    <t xml:space="preserve">Выявлены  дублирующиеся сведения об объектах недвижимого имущества. </t>
  </si>
  <si>
    <t>Меры, направленные  на сокращение задолженности по налоговым платежам в бюджет поселения</t>
  </si>
  <si>
    <t>Отношение   суммы задолженности по налоговым платежам в бюджет поселения, планируемой к получению в результате  проведения мероприятий,  к годовой  сумме налоговых доходов, утвержденной первоначальным решением о бюджете, %</t>
  </si>
  <si>
    <t>Не менее 0,7%</t>
  </si>
  <si>
    <t>В результате проведенной работы поступила задолженность по НДФЛ от ООО "Талинское благоустройство"  в сумме 20,0 тыс.руб.</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</si>
  <si>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</si>
  <si>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Отношение дополнительной суммы налоговых поступлений, планируемой к получению в результате выявления объектов налогообложения, в отношении которых налоговая база определяется как кадастровая стоимость, к годовой сумме налоговых поступлений, %</t>
  </si>
  <si>
    <t>Не менее 0,1%</t>
  </si>
  <si>
    <t xml:space="preserve">Заключение Соглашений об оказании благотворительной помощи на спортивно-оздоровительные и культурно-массовые мероприятия </t>
  </si>
  <si>
    <t xml:space="preserve">Соглашения об оказании благотворительной помощи на спортивно-оздоровительные  мероприятия </t>
  </si>
  <si>
    <t>Количество заключенных соглашений (договоров) пожертвований, шт.</t>
  </si>
  <si>
    <t>не менее 2</t>
  </si>
  <si>
    <t>Поступили средства от ООО "ПО "Талинка""</t>
  </si>
  <si>
    <t>5.</t>
  </si>
  <si>
    <t>постановление администрации с.п.Каменное от 18.02.2019 №24</t>
  </si>
  <si>
    <t>Работа с налогоплательщиками, имеющими задолженность по налогам на имущество</t>
  </si>
  <si>
    <t>Отношение суммы налогов на имущество, поступившей в бюджет поселения в результате работы с должниками, к первоначально утвержденной годовой сумме налоговых доходов, %</t>
  </si>
  <si>
    <t>Не менее 0,5</t>
  </si>
  <si>
    <t>Со злостными неплательщиками налогов  неоднократно проводились беседы как лично, так и по телефону. Кроме того,  под роспись были розданы уведомления о наличии задолженности с просьбой принять меры по ее погашению.</t>
  </si>
  <si>
    <t>не менее 1,3</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</si>
  <si>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имущественных налогов, %</t>
  </si>
  <si>
    <t>не менее 0,8</t>
  </si>
  <si>
    <t>Вывлены 3 земельных участка и одна квартира с незарегистрированным правом собственности. Объекты недвижимости находятся в стадии оформления.</t>
  </si>
  <si>
    <t>6.</t>
  </si>
  <si>
    <t>постановление администрации с.п.Карымкары от 09.01.2019 №4-п</t>
  </si>
  <si>
    <t>Внесение изменений в перечень муниципального имущества сельского поселения Карымкары, предназначенного к приватизации в 2019 году</t>
  </si>
  <si>
    <t>Проект постановления администрации сельского поселения  «Об утверждении прогнозного плана (программы) приватизации муниципального имущества, находящегося в собственности муниципального образования сельское поселение Карымкары на 2019»</t>
  </si>
  <si>
    <t>Отношение стоимости имущества планируемого к внесению в Перечень, к сумме неналоговых доходов, утвержденной первоначальным решением о бюджете, %</t>
  </si>
  <si>
    <t>не менее  26,9</t>
  </si>
  <si>
    <t>Решение Совета депутатов с.п.Карымкары от 07.03.2019 №39 «Об утверждении прогнозного плана (программы) приватизации муниципального имущества, находящегося в собственности муниципального образования сельское поселение Карымкары на 2019»</t>
  </si>
  <si>
    <t>Отслеживание выполнения условий муниципальных контрактов на поставку товаров, выполнение работ, оказание услуг для нужд сельского поселения Карымкары и осуществление денежных взысканий (штрафов) за нарушение сроков исполнения муниципальных контрактов</t>
  </si>
  <si>
    <t xml:space="preserve">Поступила неустойка за нарушекние срока исполнения муниципального контракта от ИП Калинина </t>
  </si>
  <si>
    <t>Увеличение  объема платных услуг</t>
  </si>
  <si>
    <t>Отношение дополнительной суммы доходов от оказания  платных услуг, полученной в результате увеличения объема платных услуг населению, к первоначально утвержденной годовой сумме доходов от оказания платных услуг, %</t>
  </si>
  <si>
    <t>не менее 4</t>
  </si>
  <si>
    <t>не мнее 5</t>
  </si>
  <si>
    <t>не мнее 1,5</t>
  </si>
  <si>
    <t>Направлено 1 уведомление о необходимости государственной регистрации права собственности на объект недвижимого имущества.</t>
  </si>
  <si>
    <t>7.</t>
  </si>
  <si>
    <t xml:space="preserve">Увеличение  доходов от оказания платных услуг </t>
  </si>
  <si>
    <t>Отношение дополнительной суммы доходов от оказания платных услуг, полученной в результате  увеличения объема  платных услуг населению, к первоначально утвержденной годовой сумме доходов от оказания платных услуг, в%</t>
  </si>
  <si>
    <t>Не менее 20</t>
  </si>
  <si>
    <t>Исполнение меоприятия планируется во 2 квартале 2019 года</t>
  </si>
  <si>
    <t>Утверждение плана приватизации имущества МО с.п.М-Атлым</t>
  </si>
  <si>
    <t>Постановление "Об утверждении прогнозного плана приватизации муниципального имущества с.п.М-Атлым на 2019 год"</t>
  </si>
  <si>
    <t>Отношение суммы доходов от продажи имущества  к первоначально утвержденной годовой сумме неналоговых доходов, в%</t>
  </si>
  <si>
    <t>Исполнение меоприятия планируется в 4 квартале 2019 года</t>
  </si>
  <si>
    <t xml:space="preserve">Проведение мероприятий, направленных на погашение просроченной дебиторской задолженности по неналоговым доходам </t>
  </si>
  <si>
    <t>Отношение дополнительной суммы доходов за пользование муниципальным имуществом, планируемой к получению в результате проведения претензионно-исковой работы, к годовой сумме первоначально утвержденных неналоговых доходов</t>
  </si>
  <si>
    <t>Не менее 15,6</t>
  </si>
  <si>
    <t>Исполнение меоприятия планируется в 3 квартале 2019 года</t>
  </si>
  <si>
    <t>не менее 0,3</t>
  </si>
  <si>
    <t>8.</t>
  </si>
  <si>
    <t>постановление администрации с.п.Перегрёбное от 15.01.2019 №4</t>
  </si>
  <si>
    <t>Меры, направленные на сокращение задолженности по налоговым платежам в бюджет поселения</t>
  </si>
  <si>
    <t xml:space="preserve">Отношение суммы задолженности по налоговым платежам в бюджет поселения, планируемой к получению в результате проведения мероприятий, к  годовой сумме налоговых доходов, утвержденной первоначальным решением о бюджете % </t>
  </si>
  <si>
    <t>не менее 0,5</t>
  </si>
  <si>
    <t>Отношение  дополнительной суммы доходов,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</si>
  <si>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не менее 11</t>
  </si>
  <si>
    <t>Погащена просроченная задолженость по арендной плате за пользование муниципальным имуществом ИП Мальцев  В.Ю. в сумме 31,3 тыс .руб.; ИП Ильясова М.М. в сумме 5,3 тыс. руб.; ИП Овчинников В.С. в сумме 5,2 тыс.руб. Кроме того, поступил возврат дебиторской задолженности прошлых лет в сумме 18,0 тыс. руб.</t>
  </si>
  <si>
    <t>Отслеживание выполнения условий муниципальных контрактов на поставку товаров, выполнение работ, оказание услуг для нужд сельского поселения Перегребное и осуществление денежных взысканий (штрафов) за нарушение сроков исполнения муниципальных контрактов</t>
  </si>
  <si>
    <t>Количество выявленных объектов, которые  признаются объектами налогообложения, в отношении которых налоговая база определяется как кадастровая стоимость, ед.</t>
  </si>
  <si>
    <t>не менее 3</t>
  </si>
  <si>
    <t>Исполнение мероприятия планируется во 2 квартале  2019 года</t>
  </si>
  <si>
    <t>не менее 0,1</t>
  </si>
  <si>
    <t>Исполнение мероприятия планируется во 2 полугодии 2019 года</t>
  </si>
  <si>
    <t>9.</t>
  </si>
  <si>
    <t>постановление администрации с.п.Сергино от 23.01.2019 №9</t>
  </si>
  <si>
    <t>Отношение  суммы просроченной дебиторской задолженности по доходам от использования имущества, находящегося в государственной и муниципальной собственности, планируемой к получению в результате  проведения претензионно-исковой работы,  к годовой  сумме доходов от использования имущества, находящегося в государственной и муниципальной собственности, утвержденной первоначальным решением о бюджете, %</t>
  </si>
  <si>
    <t>не менее 40</t>
  </si>
  <si>
    <t>Направлено 26 претензий и 6 судебных приказов. 3 нанимателя и 1 арендатор погасили задолженность в добровольном порядке.</t>
  </si>
  <si>
    <t xml:space="preserve">Увеличение объема платных услуг, оказываемых МКУ "ДК "Овация"" </t>
  </si>
  <si>
    <t>отношение дополнительной суммы доходов, планируемой к получению в результате увеличения объема платных услуг, к годовой сумме доходов от оказания платных услуг получателями средств бюджета, %</t>
  </si>
  <si>
    <t>не менее 7</t>
  </si>
  <si>
    <t>МКУ "ДК "Овация"" получены дополнительные доходы от оказания платных услуг в результате увеличения объемов платных услуг: проведения праздничных дискотек, праздников на дому, занятий шейпингом.</t>
  </si>
  <si>
    <t>Количество вовлеченных в налоговый оборот объектов недвижимого имущества с незарегистрированным правом собственности, ед.</t>
  </si>
  <si>
    <t>Количество выявленных объектов недвижимого имущества, которые признаются объектами налогообложения, в отнощении которых налоговая база определяется как кадастровая стоимость, не включенных в перечень</t>
  </si>
  <si>
    <t>10.</t>
  </si>
  <si>
    <t>постановление администрации с.п.Унъюган от 14.01.2019 №4</t>
  </si>
  <si>
    <t>Внесение изменений в перечень муниципального имущества сельского поселения Унъюган, предназначенного к приватизации в 2019 году</t>
  </si>
  <si>
    <t>Проект постановления администрации сельского поселения Унъюган  «Об утверждении проекта прогнозного плана (программы) приватизации муниципального имущества, находящегося в собственности муниципального образования сельское поселение Унъюган на 2019 год и основных направлений приватизации муниципального имущества на 2020-2021годы»</t>
  </si>
  <si>
    <t>Отношение стоимости имущества планируемого к внесению в Перечень, к сумме налоговых и неналоговых доходов, утвержденной первоначальным решением о бюджете, %</t>
  </si>
  <si>
    <t>не менее 5,2</t>
  </si>
  <si>
    <t>Реализованы: контора КЛПХ, гараж на 20 машин с земельным участком, топочная установка контейнерного исполнения, сушильные камеры и автомобиль "ЗиЛ-432932".</t>
  </si>
  <si>
    <t>Отслеживание выполнения условий муниципальных контрактов на поставку товаров, выполнение работ, оказание услуг для нужд сельского поселения Унъюган и осуществление денежных взысканий (штрафов) за нарушение сроков исполнения муниципальных контрактов</t>
  </si>
  <si>
    <t>Расширение перечня и объёма платных услуг, оказываемых казенными учреждениями в соответствии с их Уставами</t>
  </si>
  <si>
    <t xml:space="preserve">Внесение изменений в Уставы муниципальных учреждений 
поселения
</t>
  </si>
  <si>
    <t xml:space="preserve">Количество выявленных объектов, ед.
</t>
  </si>
  <si>
    <t>По итогам 1 квартала 2019 года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</si>
  <si>
    <t>11.</t>
  </si>
  <si>
    <t>постановление администрации с.п.Шеркалы от 21.01.2019 №9</t>
  </si>
  <si>
    <t>Мероприятия, направленные на погашение просроченной дебиторской задолженности по неналоговым доходам за пользование жилыми помещениями муиципального жилищного фонда (платы за социальный наем)</t>
  </si>
  <si>
    <t xml:space="preserve">Отношение дополнительной суммы арендной платы за пользование имуществом, планируемый к получению в результате проведения претензионно-исковой работы, к годовой сумме арендной платы за сдаваемое имущество, % </t>
  </si>
  <si>
    <t>Не менее 6</t>
  </si>
  <si>
    <t>Отслеживание выполнения условий муниципальных контрактов на поставку товаров, выполнение работ (оказание услуг) для нужд сельского поселения Шеркалы и осуществление денежных взысканий (штрафов) за нарушение сроков исполнения муниципальных контрактов</t>
  </si>
  <si>
    <t>Отношение количества контрактов, по которым проводятся проверки, к общему количеству контактов,%</t>
  </si>
  <si>
    <t>В 1 квартале 2019 года торги не проводились, муниципальные контракты не заключались.</t>
  </si>
  <si>
    <t>не менее 1,8</t>
  </si>
  <si>
    <t>Не менее 2,2</t>
  </si>
  <si>
    <t>постановление администрации с.п.Малый Атлым от 21.01.2019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</si>
</sst>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 &quot;₽&quot;"/>
  </numFmts>
  <fonts count="14" x14ac:knownFonts="1">
    <font>
      <sz val="11"/>
      <color theme="1"/>
      <name val="Calibri"/>
      <family val="2"/>
      <scheme val="minor"/>
    </font>
    <font>
      <sz val="12"/>
      <color theme="1"/>
      <name val="Times New Roman"/>
      <family val="1"/>
      <charset val="204"/>
    </font>
    <font>
      <b/>
      <sz val="14"/>
      <color theme="1"/>
      <name val="Times New Roman"/>
      <family val="1"/>
      <charset val="204"/>
    </font>
    <font>
      <b/>
      <sz val="12"/>
      <color theme="1"/>
      <name val="Times New Roman"/>
      <family val="1"/>
      <charset val="204"/>
    </font>
    <font>
      <sz val="16"/>
      <color theme="1"/>
      <name val="Times New Roman"/>
      <family val="1"/>
      <charset val="204"/>
    </font>
    <font>
      <sz val="16"/>
      <color theme="1"/>
      <name val="Calibri"/>
      <family val="2"/>
      <scheme val="minor"/>
    </font>
    <font>
      <sz val="14"/>
      <color theme="1"/>
      <name val="Times New Roman"/>
      <family val="1"/>
      <charset val="204"/>
    </font>
    <font>
      <sz val="11"/>
      <color theme="1"/>
      <name val="Times New Roman"/>
      <family val="1"/>
      <charset val="204"/>
    </font>
    <font>
      <sz val="12"/>
      <name val="Times New Roman"/>
      <family val="1"/>
      <charset val="204"/>
    </font>
    <font>
      <sz val="12"/>
      <name val="Times New Roman"/>
      <family val="1"/>
      <charset val="204"/>
    </font>
    <font>
      <b/>
      <sz val="12"/>
      <name val="Times New Roman"/>
      <family val="1"/>
      <charset val="204"/>
    </font>
    <font>
      <sz val="13"/>
      <name val="Times New Roman"/>
      <family val="1"/>
      <charset val="204"/>
    </font>
    <font>
      <b/>
      <sz val="13"/>
      <name val="Times New Roman"/>
      <family val="1"/>
      <charset val="204"/>
    </font>
    <font>
      <sz val="11"/>
      <color rgb="FFFF000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99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xf numFmtId="0" fontId="1" fillId="0" borderId="1" xfId="0" applyFont="1" applyBorder="1"/>
    <xf numFmtId="0" fontId="1" fillId="0" borderId="1" xfId="0" applyFont="1" applyBorder="1" applyAlignment="1">
      <alignment horizontal="center" vertical="center"/>
    </xf>
    <xf numFmtId="0" fontId="3" fillId="0" borderId="1" xfId="0" applyFont="1" applyBorder="1"/>
    <xf numFmtId="0" fontId="2" fillId="0" borderId="0" xfId="0" applyFont="1" applyAlignment="1">
      <alignment horizontal="center" vertical="center" wrapText="1"/>
    </xf>
    <xf numFmtId="0" fontId="6"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ill="1"/>
    <xf numFmtId="0" fontId="7" fillId="0" borderId="0" xfId="0" applyFont="1"/>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165" fontId="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justify" vertical="center" wrapText="1"/>
    </xf>
    <xf numFmtId="164" fontId="9"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center" vertical="top"/>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0" fillId="0" borderId="2" xfId="0" applyFont="1" applyFill="1" applyBorder="1" applyAlignment="1">
      <alignment horizontal="center" vertical="top" wrapText="1"/>
    </xf>
    <xf numFmtId="0" fontId="7" fillId="0" borderId="0" xfId="0" applyFont="1" applyAlignment="1">
      <alignment wrapText="1"/>
    </xf>
    <xf numFmtId="0" fontId="7" fillId="0" borderId="0" xfId="0" applyFont="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64" fontId="8" fillId="0" borderId="1" xfId="0" applyNumberFormat="1" applyFont="1" applyFill="1" applyBorder="1" applyAlignment="1">
      <alignment horizontal="center" vertical="center" wrapText="1"/>
    </xf>
    <xf numFmtId="0" fontId="7" fillId="0" borderId="0" xfId="0" applyFont="1" applyFill="1"/>
    <xf numFmtId="0" fontId="8" fillId="0" borderId="1" xfId="0" applyFont="1" applyFill="1" applyBorder="1" applyAlignment="1">
      <alignment horizontal="justify" vertical="center" wrapText="1"/>
    </xf>
    <xf numFmtId="0" fontId="1" fillId="0" borderId="0" xfId="0" applyFont="1"/>
    <xf numFmtId="0" fontId="6" fillId="0" borderId="0" xfId="0" applyFont="1" applyAlignment="1">
      <alignmen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 fillId="0" borderId="0" xfId="0" applyFont="1" applyAlignment="1">
      <alignment horizontal="right"/>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49"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7" fontId="1" fillId="0" borderId="1"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8"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65" fontId="10"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49" fontId="1" fillId="0" borderId="0" xfId="0" applyNumberFormat="1"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165" fontId="1" fillId="0" borderId="1" xfId="0" applyNumberFormat="1" applyFont="1" applyBorder="1" applyAlignment="1">
      <alignment horizontal="center" vertical="center"/>
    </xf>
    <xf numFmtId="4" fontId="1" fillId="0" borderId="1" xfId="0" applyNumberFormat="1" applyFont="1" applyFill="1" applyBorder="1" applyAlignment="1">
      <alignment horizontal="center" vertical="center"/>
    </xf>
    <xf numFmtId="0" fontId="8" fillId="0" borderId="1" xfId="0" applyFont="1" applyFill="1" applyBorder="1" applyAlignment="1">
      <alignment horizontal="left" vertical="top" wrapText="1"/>
    </xf>
    <xf numFmtId="16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4" fontId="11" fillId="3"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165"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7" fillId="0" borderId="0" xfId="0" applyFont="1" applyAlignment="1">
      <alignment horizontal="left"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 xfId="0" applyFont="1" applyFill="1" applyBorder="1" applyAlignment="1">
      <alignment vertical="center" wrapText="1"/>
    </xf>
    <xf numFmtId="0" fontId="1" fillId="0" borderId="7" xfId="0" applyFont="1" applyFill="1" applyBorder="1" applyAlignment="1">
      <alignment vertical="center" wrapText="1"/>
    </xf>
    <xf numFmtId="0" fontId="1" fillId="0" borderId="1" xfId="0" applyFont="1" applyFill="1" applyBorder="1" applyAlignment="1">
      <alignment horizontal="left" vertical="top" wrapText="1"/>
    </xf>
    <xf numFmtId="165" fontId="1" fillId="0" borderId="1" xfId="0" applyNumberFormat="1" applyFont="1" applyFill="1" applyBorder="1" applyAlignment="1">
      <alignment horizontal="right" vertical="top" wrapText="1"/>
    </xf>
    <xf numFmtId="165" fontId="1" fillId="0" borderId="1" xfId="0" applyNumberFormat="1" applyFont="1" applyBorder="1" applyAlignment="1">
      <alignment horizontal="right" vertical="top"/>
    </xf>
    <xf numFmtId="0" fontId="7" fillId="0" borderId="1" xfId="0" applyFont="1" applyBorder="1" applyAlignment="1">
      <alignment horizontal="left" vertical="top" wrapText="1"/>
    </xf>
    <xf numFmtId="0" fontId="1" fillId="4" borderId="1" xfId="0" applyFont="1" applyFill="1" applyBorder="1" applyAlignment="1">
      <alignment horizontal="left" vertical="top" wrapText="1"/>
    </xf>
    <xf numFmtId="49" fontId="1" fillId="0" borderId="1" xfId="0" applyNumberFormat="1" applyFont="1" applyFill="1" applyBorder="1" applyAlignment="1">
      <alignment horizontal="right" vertical="top" wrapText="1"/>
    </xf>
    <xf numFmtId="165" fontId="3" fillId="0" borderId="1"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165" fontId="3" fillId="0" borderId="7" xfId="0" applyNumberFormat="1" applyFont="1" applyFill="1" applyBorder="1" applyAlignment="1">
      <alignment horizontal="right" vertical="top" wrapText="1"/>
    </xf>
    <xf numFmtId="165" fontId="3" fillId="0" borderId="7" xfId="0" applyNumberFormat="1" applyFont="1" applyBorder="1" applyAlignment="1">
      <alignment horizontal="right" vertical="top"/>
    </xf>
    <xf numFmtId="165" fontId="0" fillId="0" borderId="1" xfId="0" applyNumberFormat="1" applyBorder="1" applyAlignment="1">
      <alignment horizontal="center" vertical="top"/>
    </xf>
    <xf numFmtId="49" fontId="0" fillId="0" borderId="1" xfId="0" applyNumberFormat="1" applyBorder="1" applyAlignment="1">
      <alignment horizontal="left" vertical="top"/>
    </xf>
    <xf numFmtId="0" fontId="3" fillId="0" borderId="1" xfId="0" applyFont="1" applyFill="1" applyBorder="1" applyAlignment="1">
      <alignment horizontal="right" vertical="top" wrapText="1"/>
    </xf>
    <xf numFmtId="165" fontId="3" fillId="0" borderId="1" xfId="0" applyNumberFormat="1" applyFont="1" applyFill="1" applyBorder="1" applyAlignment="1">
      <alignment horizontal="right" vertical="top" wrapText="1"/>
    </xf>
    <xf numFmtId="165" fontId="3" fillId="0" borderId="1" xfId="0" applyNumberFormat="1" applyFont="1" applyBorder="1" applyAlignment="1">
      <alignment horizontal="right" vertical="top"/>
    </xf>
    <xf numFmtId="0" fontId="1" fillId="0" borderId="1" xfId="0" applyFont="1" applyFill="1" applyBorder="1" applyAlignment="1">
      <alignment horizontal="right" vertical="top" wrapText="1"/>
    </xf>
    <xf numFmtId="49" fontId="7" fillId="0" borderId="1" xfId="0" applyNumberFormat="1" applyFont="1" applyBorder="1" applyAlignment="1">
      <alignment horizontal="left" vertical="top" wrapText="1"/>
    </xf>
    <xf numFmtId="49" fontId="7"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 fontId="1" fillId="0" borderId="1" xfId="0" applyNumberFormat="1" applyFont="1" applyBorder="1" applyAlignment="1">
      <alignment horizontal="right" vertical="top"/>
    </xf>
    <xf numFmtId="0" fontId="11"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0" fillId="0" borderId="1" xfId="0" applyBorder="1" applyAlignment="1">
      <alignment horizontal="center" vertical="top"/>
    </xf>
    <xf numFmtId="0" fontId="10" fillId="0"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BreakPreview" topLeftCell="A16" zoomScale="70" zoomScaleNormal="70" zoomScaleSheetLayoutView="70" workbookViewId="0">
      <selection activeCell="G18" sqref="G18"/>
    </sheetView>
  </sheetViews>
  <sheetFormatPr defaultRowHeight="15" x14ac:dyDescent="0.25"/>
  <cols>
    <col min="1" max="1" width="7" style="10" customWidth="1"/>
    <col min="2" max="2" width="46" style="10" customWidth="1"/>
    <col min="3" max="3" width="20.5703125" style="10" customWidth="1"/>
    <col min="4" max="4" width="30.5703125" style="10" customWidth="1"/>
    <col min="5" max="5" width="25.5703125" style="10" customWidth="1"/>
    <col min="6" max="6" width="15.140625" style="10" customWidth="1"/>
    <col min="7" max="7" width="20.5703125" style="10" customWidth="1"/>
    <col min="8" max="8" width="18.28515625" style="10" customWidth="1"/>
    <col min="9" max="9" width="16.5703125" style="10" customWidth="1"/>
    <col min="10" max="10" width="37.42578125" style="10" customWidth="1"/>
    <col min="11" max="11" width="9.28515625" style="10" customWidth="1"/>
    <col min="12" max="16384" width="9.140625" style="10"/>
  </cols>
  <sheetData>
    <row r="1" spans="1:10" ht="15.75" x14ac:dyDescent="0.25">
      <c r="J1" s="45" t="s">
        <v>20</v>
      </c>
    </row>
    <row r="2" spans="1:10" ht="44.25" customHeight="1" x14ac:dyDescent="0.25">
      <c r="A2" s="81" t="s">
        <v>25</v>
      </c>
      <c r="B2" s="81"/>
      <c r="C2" s="81"/>
      <c r="D2" s="81"/>
      <c r="E2" s="81"/>
      <c r="F2" s="81"/>
      <c r="G2" s="81"/>
      <c r="H2" s="81"/>
      <c r="I2" s="81"/>
      <c r="J2" s="81"/>
    </row>
    <row r="3" spans="1:10" ht="18.75" x14ac:dyDescent="0.25">
      <c r="A3" s="4"/>
      <c r="B3" s="4"/>
      <c r="C3" s="4"/>
      <c r="D3" s="4"/>
      <c r="E3" s="4"/>
      <c r="F3" s="4"/>
      <c r="G3" s="4"/>
      <c r="H3" s="4"/>
      <c r="I3" s="4"/>
      <c r="J3" s="4"/>
    </row>
    <row r="4" spans="1:10" s="5" customFormat="1" ht="15.75" customHeight="1" x14ac:dyDescent="0.3">
      <c r="A4" s="28"/>
      <c r="B4" s="46" t="s">
        <v>8</v>
      </c>
      <c r="C4" s="41"/>
      <c r="D4" s="28"/>
      <c r="E4" s="28"/>
      <c r="F4" s="28"/>
      <c r="G4" s="33"/>
      <c r="H4" s="33"/>
      <c r="I4" s="33"/>
      <c r="J4" s="33"/>
    </row>
    <row r="5" spans="1:10" s="5" customFormat="1" ht="15.75" customHeight="1" x14ac:dyDescent="0.3">
      <c r="A5" s="6"/>
      <c r="B5" s="47" t="s">
        <v>26</v>
      </c>
      <c r="C5" s="7"/>
      <c r="D5" s="6"/>
      <c r="E5" s="6"/>
      <c r="F5" s="6"/>
    </row>
    <row r="6" spans="1:10" s="5" customFormat="1" ht="15.75" customHeight="1" x14ac:dyDescent="0.3">
      <c r="A6" s="28"/>
      <c r="B6" s="47" t="s">
        <v>27</v>
      </c>
      <c r="C6" s="27"/>
      <c r="D6" s="28"/>
      <c r="E6" s="28"/>
      <c r="F6" s="28"/>
      <c r="G6" s="33"/>
      <c r="H6" s="33"/>
      <c r="I6" s="33"/>
      <c r="J6" s="33"/>
    </row>
    <row r="7" spans="1:10" s="5" customFormat="1" ht="102.75" customHeight="1" x14ac:dyDescent="0.3">
      <c r="A7" s="7"/>
      <c r="B7" s="48" t="s">
        <v>28</v>
      </c>
      <c r="C7" s="7"/>
      <c r="D7" s="7"/>
      <c r="E7" s="7"/>
      <c r="F7" s="7"/>
    </row>
    <row r="8" spans="1:10" s="5" customFormat="1" ht="20.25" customHeight="1" x14ac:dyDescent="0.3">
      <c r="A8" s="7"/>
      <c r="B8" s="7"/>
      <c r="C8" s="7"/>
      <c r="D8" s="7"/>
      <c r="E8" s="7"/>
      <c r="F8" s="7"/>
    </row>
    <row r="9" spans="1:10" s="34" customFormat="1" ht="120.75" customHeight="1" x14ac:dyDescent="0.25">
      <c r="A9" s="30" t="s">
        <v>0</v>
      </c>
      <c r="B9" s="30" t="s">
        <v>1</v>
      </c>
      <c r="C9" s="30" t="s">
        <v>2</v>
      </c>
      <c r="D9" s="30" t="s">
        <v>12</v>
      </c>
      <c r="E9" s="30" t="s">
        <v>4</v>
      </c>
      <c r="F9" s="31" t="s">
        <v>16</v>
      </c>
      <c r="G9" s="31" t="s">
        <v>22</v>
      </c>
      <c r="H9" s="32" t="s">
        <v>23</v>
      </c>
      <c r="I9" s="32" t="s">
        <v>9</v>
      </c>
      <c r="J9" s="30" t="s">
        <v>14</v>
      </c>
    </row>
    <row r="10" spans="1:10" s="34" customFormat="1" ht="18.75" customHeight="1" x14ac:dyDescent="0.25">
      <c r="A10" s="42"/>
      <c r="B10" s="42"/>
      <c r="C10" s="42"/>
      <c r="D10" s="42"/>
      <c r="E10" s="42"/>
      <c r="F10" s="42" t="s">
        <v>29</v>
      </c>
      <c r="G10" s="42" t="s">
        <v>29</v>
      </c>
      <c r="H10" s="44" t="s">
        <v>30</v>
      </c>
      <c r="I10" s="44" t="s">
        <v>30</v>
      </c>
      <c r="J10" s="42"/>
    </row>
    <row r="11" spans="1:10" s="34" customFormat="1" ht="21" customHeight="1" x14ac:dyDescent="0.25">
      <c r="A11" s="82" t="s">
        <v>19</v>
      </c>
      <c r="B11" s="83"/>
      <c r="C11" s="83"/>
      <c r="D11" s="83"/>
      <c r="E11" s="83"/>
      <c r="F11" s="83"/>
      <c r="G11" s="83"/>
      <c r="H11" s="83"/>
      <c r="I11" s="83"/>
      <c r="J11" s="84"/>
    </row>
    <row r="12" spans="1:10" s="34" customFormat="1" ht="16.5" customHeight="1" x14ac:dyDescent="0.25">
      <c r="A12" s="42"/>
      <c r="B12" s="43" t="s">
        <v>18</v>
      </c>
      <c r="C12" s="42"/>
      <c r="D12" s="42"/>
      <c r="E12" s="42"/>
      <c r="F12" s="42"/>
      <c r="G12" s="104">
        <f>G13+G14+G15+G16+G17+G18</f>
        <v>16510</v>
      </c>
      <c r="H12" s="104">
        <f>H13+H14+H15+H16+H17+H18</f>
        <v>2408.4999999999995</v>
      </c>
      <c r="I12" s="44"/>
      <c r="J12" s="42"/>
    </row>
    <row r="13" spans="1:10" s="34" customFormat="1" ht="336.75" customHeight="1" x14ac:dyDescent="0.25">
      <c r="A13" s="98" t="s">
        <v>156</v>
      </c>
      <c r="B13" s="98" t="s">
        <v>157</v>
      </c>
      <c r="C13" s="98" t="s">
        <v>91</v>
      </c>
      <c r="D13" s="98" t="s">
        <v>158</v>
      </c>
      <c r="E13" s="98" t="s">
        <v>159</v>
      </c>
      <c r="F13" s="99" t="s">
        <v>160</v>
      </c>
      <c r="G13" s="99">
        <v>960</v>
      </c>
      <c r="H13" s="100">
        <v>1008.7</v>
      </c>
      <c r="I13" s="100">
        <v>0.7</v>
      </c>
      <c r="J13" s="101" t="s">
        <v>161</v>
      </c>
    </row>
    <row r="14" spans="1:10" s="34" customFormat="1" ht="220.5" customHeight="1" x14ac:dyDescent="0.25">
      <c r="A14" s="98" t="s">
        <v>162</v>
      </c>
      <c r="B14" s="98" t="s">
        <v>163</v>
      </c>
      <c r="C14" s="98" t="s">
        <v>91</v>
      </c>
      <c r="D14" s="98" t="s">
        <v>164</v>
      </c>
      <c r="E14" s="102" t="s">
        <v>165</v>
      </c>
      <c r="F14" s="99" t="s">
        <v>166</v>
      </c>
      <c r="G14" s="99">
        <v>10000</v>
      </c>
      <c r="H14" s="100">
        <f>250+700+100</f>
        <v>1050</v>
      </c>
      <c r="I14" s="100"/>
      <c r="J14" s="101" t="s">
        <v>167</v>
      </c>
    </row>
    <row r="15" spans="1:10" s="34" customFormat="1" ht="293.25" customHeight="1" x14ac:dyDescent="0.25">
      <c r="A15" s="98" t="s">
        <v>168</v>
      </c>
      <c r="B15" s="98" t="s">
        <v>169</v>
      </c>
      <c r="C15" s="98" t="s">
        <v>91</v>
      </c>
      <c r="D15" s="98" t="s">
        <v>170</v>
      </c>
      <c r="E15" s="98" t="s">
        <v>171</v>
      </c>
      <c r="F15" s="99" t="s">
        <v>172</v>
      </c>
      <c r="G15" s="99">
        <v>5000</v>
      </c>
      <c r="H15" s="100">
        <v>0</v>
      </c>
      <c r="I15" s="100">
        <v>0</v>
      </c>
      <c r="J15" s="101" t="s">
        <v>173</v>
      </c>
    </row>
    <row r="16" spans="1:10" s="34" customFormat="1" ht="125.25" customHeight="1" x14ac:dyDescent="0.25">
      <c r="A16" s="98" t="s">
        <v>174</v>
      </c>
      <c r="B16" s="98" t="s">
        <v>175</v>
      </c>
      <c r="C16" s="98" t="s">
        <v>91</v>
      </c>
      <c r="D16" s="98"/>
      <c r="E16" s="98" t="s">
        <v>176</v>
      </c>
      <c r="F16" s="103" t="s">
        <v>177</v>
      </c>
      <c r="G16" s="99">
        <v>200</v>
      </c>
      <c r="H16" s="100">
        <v>327.7</v>
      </c>
      <c r="I16" s="100">
        <v>100</v>
      </c>
      <c r="J16" s="101" t="s">
        <v>178</v>
      </c>
    </row>
    <row r="17" spans="1:10" s="34" customFormat="1" ht="172.5" customHeight="1" x14ac:dyDescent="0.25">
      <c r="A17" s="98" t="s">
        <v>179</v>
      </c>
      <c r="B17" s="98" t="s">
        <v>180</v>
      </c>
      <c r="C17" s="98" t="s">
        <v>91</v>
      </c>
      <c r="D17" s="98"/>
      <c r="E17" s="98" t="s">
        <v>181</v>
      </c>
      <c r="F17" s="103" t="s">
        <v>177</v>
      </c>
      <c r="G17" s="99">
        <v>150</v>
      </c>
      <c r="H17" s="100">
        <v>22</v>
      </c>
      <c r="I17" s="100">
        <v>100</v>
      </c>
      <c r="J17" s="101"/>
    </row>
    <row r="18" spans="1:10" s="34" customFormat="1" ht="205.5" customHeight="1" x14ac:dyDescent="0.25">
      <c r="A18" s="98" t="s">
        <v>182</v>
      </c>
      <c r="B18" s="98" t="s">
        <v>183</v>
      </c>
      <c r="C18" s="98" t="s">
        <v>91</v>
      </c>
      <c r="D18" s="98"/>
      <c r="E18" s="98" t="s">
        <v>184</v>
      </c>
      <c r="F18" s="103" t="s">
        <v>185</v>
      </c>
      <c r="G18" s="99">
        <v>200</v>
      </c>
      <c r="H18" s="100">
        <v>0.1</v>
      </c>
      <c r="I18" s="100"/>
      <c r="J18" s="101" t="s">
        <v>186</v>
      </c>
    </row>
    <row r="19" spans="1:10" ht="21.95" customHeight="1" x14ac:dyDescent="0.25">
      <c r="A19" s="82" t="s">
        <v>7</v>
      </c>
      <c r="B19" s="83"/>
      <c r="C19" s="83"/>
      <c r="D19" s="83"/>
      <c r="E19" s="83"/>
      <c r="F19" s="83"/>
      <c r="G19" s="83"/>
      <c r="H19" s="83"/>
      <c r="I19" s="83"/>
      <c r="J19" s="84"/>
    </row>
    <row r="20" spans="1:10" ht="17.25" customHeight="1" x14ac:dyDescent="0.25">
      <c r="A20" s="2"/>
      <c r="B20" s="3" t="s">
        <v>6</v>
      </c>
      <c r="C20" s="35"/>
      <c r="D20" s="36"/>
      <c r="E20" s="36"/>
      <c r="F20" s="1"/>
      <c r="G20" s="13">
        <f>G21+G22+G23+G24+G25+G26+G27</f>
        <v>24800.1</v>
      </c>
      <c r="H20" s="75">
        <f>H21+H22+H23+H24+H25+H26+H27</f>
        <v>16933.400000000001</v>
      </c>
      <c r="I20" s="13"/>
      <c r="J20" s="1"/>
    </row>
    <row r="21" spans="1:10" s="38" customFormat="1" ht="228" customHeight="1" x14ac:dyDescent="0.25">
      <c r="A21" s="62" t="s">
        <v>31</v>
      </c>
      <c r="B21" s="14" t="s">
        <v>32</v>
      </c>
      <c r="C21" s="25" t="s">
        <v>33</v>
      </c>
      <c r="D21" s="14" t="s">
        <v>34</v>
      </c>
      <c r="E21" s="14" t="s">
        <v>35</v>
      </c>
      <c r="F21" s="37">
        <v>6</v>
      </c>
      <c r="G21" s="15">
        <v>420</v>
      </c>
      <c r="H21" s="17">
        <v>0</v>
      </c>
      <c r="I21" s="17">
        <v>0</v>
      </c>
      <c r="J21" s="21" t="s">
        <v>130</v>
      </c>
    </row>
    <row r="22" spans="1:10" s="38" customFormat="1" ht="86.25" customHeight="1" x14ac:dyDescent="0.25">
      <c r="A22" s="49" t="s">
        <v>36</v>
      </c>
      <c r="B22" s="14" t="s">
        <v>37</v>
      </c>
      <c r="C22" s="25" t="s">
        <v>38</v>
      </c>
      <c r="D22" s="24"/>
      <c r="E22" s="14" t="s">
        <v>39</v>
      </c>
      <c r="F22" s="37">
        <v>15000</v>
      </c>
      <c r="G22" s="15">
        <v>15000</v>
      </c>
      <c r="H22" s="17">
        <v>14252.2</v>
      </c>
      <c r="I22" s="17">
        <v>14252.2</v>
      </c>
      <c r="J22" s="21" t="s">
        <v>132</v>
      </c>
    </row>
    <row r="23" spans="1:10" s="38" customFormat="1" ht="144.75" customHeight="1" x14ac:dyDescent="0.25">
      <c r="A23" s="49" t="s">
        <v>40</v>
      </c>
      <c r="B23" s="14" t="s">
        <v>41</v>
      </c>
      <c r="C23" s="25" t="s">
        <v>38</v>
      </c>
      <c r="D23" s="24" t="s">
        <v>42</v>
      </c>
      <c r="E23" s="14" t="s">
        <v>43</v>
      </c>
      <c r="F23" s="37">
        <v>1500</v>
      </c>
      <c r="G23" s="15">
        <v>1500</v>
      </c>
      <c r="H23" s="17">
        <v>226</v>
      </c>
      <c r="I23" s="17">
        <v>226</v>
      </c>
      <c r="J23" s="21" t="s">
        <v>135</v>
      </c>
    </row>
    <row r="24" spans="1:10" s="38" customFormat="1" ht="140.25" customHeight="1" x14ac:dyDescent="0.25">
      <c r="A24" s="49" t="s">
        <v>44</v>
      </c>
      <c r="B24" s="14" t="s">
        <v>45</v>
      </c>
      <c r="C24" s="25" t="s">
        <v>38</v>
      </c>
      <c r="D24" s="24"/>
      <c r="E24" s="14" t="s">
        <v>46</v>
      </c>
      <c r="F24" s="37">
        <v>8</v>
      </c>
      <c r="G24" s="15">
        <v>5859</v>
      </c>
      <c r="H24" s="17">
        <v>1460</v>
      </c>
      <c r="I24" s="17">
        <v>8</v>
      </c>
      <c r="J24" s="21" t="s">
        <v>149</v>
      </c>
    </row>
    <row r="25" spans="1:10" s="38" customFormat="1" ht="123" customHeight="1" x14ac:dyDescent="0.25">
      <c r="A25" s="49" t="s">
        <v>47</v>
      </c>
      <c r="B25" s="14" t="s">
        <v>48</v>
      </c>
      <c r="C25" s="25" t="s">
        <v>38</v>
      </c>
      <c r="D25" s="24" t="s">
        <v>49</v>
      </c>
      <c r="E25" s="14" t="s">
        <v>46</v>
      </c>
      <c r="F25" s="37">
        <v>6</v>
      </c>
      <c r="G25" s="15">
        <v>1791.1</v>
      </c>
      <c r="H25" s="17">
        <v>995.2</v>
      </c>
      <c r="I25" s="17">
        <v>15</v>
      </c>
      <c r="J25" s="21" t="s">
        <v>150</v>
      </c>
    </row>
    <row r="26" spans="1:10" s="38" customFormat="1" ht="99" customHeight="1" x14ac:dyDescent="0.25">
      <c r="A26" s="49" t="s">
        <v>50</v>
      </c>
      <c r="B26" s="18" t="s">
        <v>51</v>
      </c>
      <c r="C26" s="25" t="s">
        <v>38</v>
      </c>
      <c r="D26" s="24"/>
      <c r="E26" s="18" t="s">
        <v>52</v>
      </c>
      <c r="F26" s="20">
        <v>200</v>
      </c>
      <c r="G26" s="20">
        <v>200</v>
      </c>
      <c r="H26" s="20">
        <v>0</v>
      </c>
      <c r="I26" s="20">
        <v>0</v>
      </c>
      <c r="J26" s="21" t="s">
        <v>131</v>
      </c>
    </row>
    <row r="27" spans="1:10" s="38" customFormat="1" ht="84.75" customHeight="1" x14ac:dyDescent="0.25">
      <c r="A27" s="49" t="s">
        <v>53</v>
      </c>
      <c r="B27" s="39" t="s">
        <v>54</v>
      </c>
      <c r="C27" s="25" t="s">
        <v>38</v>
      </c>
      <c r="D27" s="14"/>
      <c r="E27" s="14" t="s">
        <v>55</v>
      </c>
      <c r="F27" s="15">
        <v>1</v>
      </c>
      <c r="G27" s="15">
        <v>30</v>
      </c>
      <c r="H27" s="23">
        <v>0</v>
      </c>
      <c r="I27" s="23">
        <v>0</v>
      </c>
      <c r="J27" s="21" t="s">
        <v>131</v>
      </c>
    </row>
    <row r="28" spans="1:10" ht="21.95" customHeight="1" x14ac:dyDescent="0.25">
      <c r="A28" s="82" t="s">
        <v>5</v>
      </c>
      <c r="B28" s="83"/>
      <c r="C28" s="83"/>
      <c r="D28" s="83"/>
      <c r="E28" s="83"/>
      <c r="F28" s="83"/>
      <c r="G28" s="83"/>
      <c r="H28" s="83"/>
      <c r="I28" s="83"/>
      <c r="J28" s="84"/>
    </row>
    <row r="29" spans="1:10" ht="94.5" x14ac:dyDescent="0.25">
      <c r="A29" s="49" t="s">
        <v>56</v>
      </c>
      <c r="B29" s="16" t="s">
        <v>59</v>
      </c>
      <c r="C29" s="26"/>
      <c r="D29" s="18"/>
      <c r="E29" s="18" t="s">
        <v>60</v>
      </c>
      <c r="F29" s="26">
        <v>6.8</v>
      </c>
      <c r="G29" s="19" t="s">
        <v>126</v>
      </c>
      <c r="H29" s="19" t="s">
        <v>126</v>
      </c>
      <c r="I29" s="19">
        <v>3.7</v>
      </c>
      <c r="J29" s="18" t="s">
        <v>133</v>
      </c>
    </row>
    <row r="30" spans="1:10" ht="141.75" x14ac:dyDescent="0.25">
      <c r="A30" s="49" t="s">
        <v>57</v>
      </c>
      <c r="B30" s="16" t="s">
        <v>61</v>
      </c>
      <c r="C30" s="26"/>
      <c r="D30" s="18"/>
      <c r="E30" s="16" t="s">
        <v>62</v>
      </c>
      <c r="F30" s="26" t="s">
        <v>63</v>
      </c>
      <c r="G30" s="19" t="s">
        <v>126</v>
      </c>
      <c r="H30" s="19" t="s">
        <v>126</v>
      </c>
      <c r="I30" s="19">
        <v>11.5</v>
      </c>
      <c r="J30" s="14" t="s">
        <v>136</v>
      </c>
    </row>
    <row r="31" spans="1:10" ht="193.5" customHeight="1" x14ac:dyDescent="0.25">
      <c r="A31" s="49" t="s">
        <v>58</v>
      </c>
      <c r="B31" s="16" t="s">
        <v>64</v>
      </c>
      <c r="C31" s="26"/>
      <c r="D31" s="18"/>
      <c r="E31" s="18" t="s">
        <v>65</v>
      </c>
      <c r="F31" s="26" t="s">
        <v>66</v>
      </c>
      <c r="G31" s="19" t="s">
        <v>126</v>
      </c>
      <c r="H31" s="19" t="s">
        <v>126</v>
      </c>
      <c r="I31" s="50">
        <v>1E-3</v>
      </c>
      <c r="J31" s="18" t="s">
        <v>134</v>
      </c>
    </row>
    <row r="34" spans="1:10" ht="15.75" x14ac:dyDescent="0.25">
      <c r="B34" s="40" t="s">
        <v>11</v>
      </c>
    </row>
    <row r="36" spans="1:10" x14ac:dyDescent="0.25">
      <c r="A36" s="10" t="s">
        <v>129</v>
      </c>
    </row>
    <row r="37" spans="1:10" ht="15.75" x14ac:dyDescent="0.25">
      <c r="A37" s="64" t="s">
        <v>127</v>
      </c>
      <c r="B37" s="40"/>
      <c r="C37" s="40"/>
    </row>
    <row r="38" spans="1:10" ht="15.75" x14ac:dyDescent="0.25">
      <c r="A38" s="40" t="s">
        <v>128</v>
      </c>
      <c r="B38" s="40"/>
      <c r="C38" s="40"/>
      <c r="D38" s="33"/>
      <c r="E38" s="33"/>
      <c r="F38" s="33"/>
      <c r="G38" s="33"/>
      <c r="H38" s="33"/>
      <c r="I38" s="33"/>
      <c r="J38" s="33"/>
    </row>
  </sheetData>
  <customSheetViews>
    <customSheetView guid="{41E59370-86DD-452E-B1B2-DA55FEACF58D}" scale="96" showPageBreaks="1" fitToPage="1">
      <selection activeCell="E11" sqref="E11:E12"/>
      <pageMargins left="0.7" right="0.7" top="0.75" bottom="0.75" header="0.3" footer="0.3"/>
      <pageSetup paperSize="9" scale="36" fitToHeight="0" orientation="landscape" r:id="rId1"/>
    </customSheetView>
    <customSheetView guid="{AA35BFF6-BC5E-4E54-B319-9A148CC08670}" scale="84" fitToPage="1" topLeftCell="D10">
      <pane ySplit="4" topLeftCell="A29" activePane="bottomLeft" state="frozen"/>
      <selection pane="bottomLeft" activeCell="E32" sqref="E32"/>
      <pageMargins left="0.7" right="0.7" top="0.75" bottom="0.75" header="0.3" footer="0.3"/>
      <pageSetup paperSize="9" scale="47" fitToHeight="0" orientation="landscape" r:id="rId2"/>
    </customSheetView>
  </customSheetViews>
  <mergeCells count="4">
    <mergeCell ref="A2:J2"/>
    <mergeCell ref="A28:J28"/>
    <mergeCell ref="A19:J19"/>
    <mergeCell ref="A11:J11"/>
  </mergeCells>
  <pageMargins left="0.39370078740157483" right="0" top="0.78740157480314965" bottom="0.19685039370078741" header="0.31496062992125984" footer="0.31496062992125984"/>
  <pageSetup paperSize="9" scale="5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view="pageBreakPreview" topLeftCell="A79" zoomScale="60" zoomScaleNormal="55" workbookViewId="0">
      <selection activeCell="C76" sqref="C76"/>
    </sheetView>
  </sheetViews>
  <sheetFormatPr defaultRowHeight="15" x14ac:dyDescent="0.25"/>
  <cols>
    <col min="1" max="1" width="6.42578125" customWidth="1"/>
    <col min="2" max="2" width="19.85546875" customWidth="1"/>
    <col min="3" max="3" width="31.85546875" customWidth="1"/>
    <col min="4" max="4" width="46.140625" customWidth="1"/>
    <col min="5" max="5" width="20.5703125" customWidth="1"/>
    <col min="6" max="6" width="26.85546875" customWidth="1"/>
    <col min="7" max="7" width="25.140625" customWidth="1"/>
    <col min="8" max="8" width="15.140625" customWidth="1"/>
    <col min="9" max="9" width="20.5703125" customWidth="1"/>
    <col min="10" max="10" width="18.28515625" customWidth="1"/>
    <col min="11" max="11" width="20.42578125" customWidth="1"/>
    <col min="12" max="12" width="35.42578125" customWidth="1"/>
    <col min="13" max="13" width="9.28515625" customWidth="1"/>
  </cols>
  <sheetData>
    <row r="1" spans="1:12" ht="15.75" x14ac:dyDescent="0.25">
      <c r="L1" s="45" t="s">
        <v>21</v>
      </c>
    </row>
    <row r="2" spans="1:12" ht="24" customHeight="1" x14ac:dyDescent="0.25">
      <c r="A2" s="81" t="s">
        <v>24</v>
      </c>
      <c r="B2" s="81"/>
      <c r="C2" s="81"/>
      <c r="D2" s="81"/>
      <c r="E2" s="81"/>
      <c r="F2" s="81"/>
      <c r="G2" s="81"/>
      <c r="H2" s="81"/>
      <c r="I2" s="81"/>
      <c r="J2" s="81"/>
      <c r="K2" s="81"/>
      <c r="L2" s="81"/>
    </row>
    <row r="3" spans="1:12" s="5" customFormat="1" ht="15.75" customHeight="1" x14ac:dyDescent="0.3">
      <c r="A3" s="7"/>
      <c r="B3" s="7"/>
      <c r="C3" s="7"/>
      <c r="D3" s="8"/>
      <c r="E3" s="8"/>
      <c r="F3" s="8"/>
      <c r="G3" s="8"/>
      <c r="H3" s="8"/>
    </row>
    <row r="4" spans="1:12" s="29" customFormat="1" ht="149.25" customHeight="1" x14ac:dyDescent="0.25">
      <c r="A4" s="30" t="s">
        <v>0</v>
      </c>
      <c r="B4" s="30" t="s">
        <v>13</v>
      </c>
      <c r="C4" s="30" t="s">
        <v>15</v>
      </c>
      <c r="D4" s="30" t="s">
        <v>1</v>
      </c>
      <c r="E4" s="30" t="s">
        <v>2</v>
      </c>
      <c r="F4" s="30" t="s">
        <v>3</v>
      </c>
      <c r="G4" s="30" t="s">
        <v>4</v>
      </c>
      <c r="H4" s="31" t="s">
        <v>16</v>
      </c>
      <c r="I4" s="31" t="s">
        <v>17</v>
      </c>
      <c r="J4" s="32" t="s">
        <v>10</v>
      </c>
      <c r="K4" s="32" t="s">
        <v>9</v>
      </c>
      <c r="L4" s="30" t="s">
        <v>14</v>
      </c>
    </row>
    <row r="5" spans="1:12" s="29" customFormat="1" ht="18.75" customHeight="1" x14ac:dyDescent="0.25">
      <c r="A5" s="42"/>
      <c r="B5" s="42"/>
      <c r="C5" s="42"/>
      <c r="D5" s="42"/>
      <c r="E5" s="42"/>
      <c r="F5" s="42"/>
      <c r="G5" s="42"/>
      <c r="H5" s="42" t="s">
        <v>29</v>
      </c>
      <c r="I5" s="42" t="s">
        <v>29</v>
      </c>
      <c r="J5" s="44" t="s">
        <v>30</v>
      </c>
      <c r="K5" s="44" t="s">
        <v>30</v>
      </c>
      <c r="L5" s="42"/>
    </row>
    <row r="6" spans="1:12" s="29" customFormat="1" ht="21" customHeight="1" x14ac:dyDescent="0.25">
      <c r="A6" s="82" t="s">
        <v>19</v>
      </c>
      <c r="B6" s="83"/>
      <c r="C6" s="83"/>
      <c r="D6" s="83"/>
      <c r="E6" s="83"/>
      <c r="F6" s="83"/>
      <c r="G6" s="83"/>
      <c r="H6" s="83"/>
      <c r="I6" s="83"/>
      <c r="J6" s="83"/>
      <c r="K6" s="83"/>
      <c r="L6" s="84"/>
    </row>
    <row r="7" spans="1:12" s="29" customFormat="1" ht="19.5" customHeight="1" x14ac:dyDescent="0.25">
      <c r="A7" s="105"/>
      <c r="B7" s="105"/>
      <c r="C7" s="105"/>
      <c r="D7" s="106" t="s">
        <v>18</v>
      </c>
      <c r="E7" s="105"/>
      <c r="F7" s="105"/>
      <c r="G7" s="105"/>
      <c r="H7" s="107"/>
      <c r="I7" s="108">
        <f>I8+I15+I21+I29+I36+I41+I48+I55+I62+I68+I75</f>
        <v>2921.8</v>
      </c>
      <c r="J7" s="108">
        <f>J8+J15+J21+J29+J36+J41+J48+J55+J62+J68+J75</f>
        <v>1994.5</v>
      </c>
      <c r="K7" s="109"/>
      <c r="L7" s="110"/>
    </row>
    <row r="8" spans="1:12" s="29" customFormat="1" ht="57" customHeight="1" x14ac:dyDescent="0.25">
      <c r="A8" s="111" t="s">
        <v>187</v>
      </c>
      <c r="B8" s="43" t="s">
        <v>67</v>
      </c>
      <c r="C8" s="43" t="s">
        <v>188</v>
      </c>
      <c r="D8" s="98"/>
      <c r="E8" s="98"/>
      <c r="F8" s="98"/>
      <c r="G8" s="98"/>
      <c r="H8" s="112"/>
      <c r="I8" s="113">
        <f>I9+I10+I11+I12+I13</f>
        <v>368.5</v>
      </c>
      <c r="J8" s="113">
        <f>J9+J10+J11+J12+J13</f>
        <v>0</v>
      </c>
      <c r="K8" s="109"/>
      <c r="L8" s="110"/>
    </row>
    <row r="9" spans="1:12" s="29" customFormat="1" ht="216" customHeight="1" x14ac:dyDescent="0.25">
      <c r="A9" s="114" t="s">
        <v>156</v>
      </c>
      <c r="B9" s="42"/>
      <c r="C9" s="98"/>
      <c r="D9" s="98" t="s">
        <v>189</v>
      </c>
      <c r="E9" s="98" t="s">
        <v>114</v>
      </c>
      <c r="F9" s="98" t="s">
        <v>190</v>
      </c>
      <c r="G9" s="98" t="s">
        <v>191</v>
      </c>
      <c r="H9" s="99" t="s">
        <v>192</v>
      </c>
      <c r="I9" s="100">
        <v>65.8</v>
      </c>
      <c r="J9" s="100">
        <v>0</v>
      </c>
      <c r="K9" s="100">
        <v>0</v>
      </c>
      <c r="L9" s="115" t="s">
        <v>193</v>
      </c>
    </row>
    <row r="10" spans="1:12" s="29" customFormat="1" ht="219" customHeight="1" x14ac:dyDescent="0.25">
      <c r="A10" s="114" t="s">
        <v>162</v>
      </c>
      <c r="B10" s="42"/>
      <c r="C10" s="98"/>
      <c r="D10" s="98" t="s">
        <v>194</v>
      </c>
      <c r="E10" s="98" t="s">
        <v>114</v>
      </c>
      <c r="F10" s="98"/>
      <c r="G10" s="98" t="s">
        <v>195</v>
      </c>
      <c r="H10" s="99" t="s">
        <v>196</v>
      </c>
      <c r="I10" s="100">
        <v>1.2</v>
      </c>
      <c r="J10" s="100">
        <v>0</v>
      </c>
      <c r="K10" s="100">
        <v>0</v>
      </c>
      <c r="L10" s="115" t="s">
        <v>197</v>
      </c>
    </row>
    <row r="11" spans="1:12" s="29" customFormat="1" ht="145.5" customHeight="1" x14ac:dyDescent="0.25">
      <c r="A11" s="114" t="s">
        <v>168</v>
      </c>
      <c r="B11" s="42"/>
      <c r="C11" s="98"/>
      <c r="D11" s="98" t="s">
        <v>198</v>
      </c>
      <c r="E11" s="98" t="s">
        <v>114</v>
      </c>
      <c r="F11" s="98"/>
      <c r="G11" s="98" t="s">
        <v>199</v>
      </c>
      <c r="H11" s="99" t="s">
        <v>200</v>
      </c>
      <c r="I11" s="100">
        <v>295.5</v>
      </c>
      <c r="J11" s="100">
        <v>0</v>
      </c>
      <c r="K11" s="100">
        <v>0</v>
      </c>
      <c r="L11" s="115" t="s">
        <v>201</v>
      </c>
    </row>
    <row r="12" spans="1:12" s="29" customFormat="1" ht="192.75" customHeight="1" x14ac:dyDescent="0.25">
      <c r="A12" s="114" t="s">
        <v>174</v>
      </c>
      <c r="B12" s="42"/>
      <c r="C12" s="98"/>
      <c r="D12" s="98" t="s">
        <v>202</v>
      </c>
      <c r="E12" s="98" t="s">
        <v>114</v>
      </c>
      <c r="F12" s="98"/>
      <c r="G12" s="98" t="s">
        <v>203</v>
      </c>
      <c r="H12" s="99" t="s">
        <v>204</v>
      </c>
      <c r="I12" s="100">
        <v>4</v>
      </c>
      <c r="J12" s="100">
        <v>0</v>
      </c>
      <c r="K12" s="100">
        <v>0</v>
      </c>
      <c r="L12" s="115" t="s">
        <v>201</v>
      </c>
    </row>
    <row r="13" spans="1:12" s="29" customFormat="1" ht="195.75" customHeight="1" x14ac:dyDescent="0.25">
      <c r="A13" s="114" t="s">
        <v>179</v>
      </c>
      <c r="B13" s="42"/>
      <c r="C13" s="98"/>
      <c r="D13" s="98" t="s">
        <v>205</v>
      </c>
      <c r="E13" s="98" t="s">
        <v>114</v>
      </c>
      <c r="F13" s="98"/>
      <c r="G13" s="98" t="s">
        <v>206</v>
      </c>
      <c r="H13" s="99" t="s">
        <v>207</v>
      </c>
      <c r="I13" s="100">
        <v>2</v>
      </c>
      <c r="J13" s="100">
        <v>0</v>
      </c>
      <c r="K13" s="100">
        <v>0</v>
      </c>
      <c r="L13" s="115" t="s">
        <v>208</v>
      </c>
    </row>
    <row r="14" spans="1:12" s="29" customFormat="1" ht="19.5" customHeight="1" x14ac:dyDescent="0.25">
      <c r="A14" s="42"/>
      <c r="B14" s="42"/>
      <c r="C14" s="98"/>
      <c r="D14" s="98"/>
      <c r="E14" s="98"/>
      <c r="F14" s="98"/>
      <c r="G14" s="98"/>
      <c r="H14" s="112"/>
      <c r="I14" s="100"/>
      <c r="J14" s="100"/>
      <c r="K14" s="100"/>
      <c r="L14" s="115"/>
    </row>
    <row r="15" spans="1:12" s="29" customFormat="1" ht="78" customHeight="1" x14ac:dyDescent="0.25">
      <c r="A15" s="111" t="s">
        <v>209</v>
      </c>
      <c r="B15" s="42" t="s">
        <v>69</v>
      </c>
      <c r="C15" s="43" t="s">
        <v>210</v>
      </c>
      <c r="D15" s="98"/>
      <c r="E15" s="98"/>
      <c r="F15" s="98"/>
      <c r="G15" s="98"/>
      <c r="H15" s="112"/>
      <c r="I15" s="113">
        <f>I16+I17+I18+I19</f>
        <v>20</v>
      </c>
      <c r="J15" s="113">
        <f>J16+J17+J18+J19</f>
        <v>0</v>
      </c>
      <c r="K15" s="100"/>
      <c r="L15" s="115"/>
    </row>
    <row r="16" spans="1:12" s="29" customFormat="1" ht="115.5" customHeight="1" x14ac:dyDescent="0.25">
      <c r="A16" s="114" t="s">
        <v>156</v>
      </c>
      <c r="B16" s="58"/>
      <c r="C16" s="98"/>
      <c r="D16" s="98" t="s">
        <v>211</v>
      </c>
      <c r="E16" s="98" t="s">
        <v>212</v>
      </c>
      <c r="F16" s="98"/>
      <c r="G16" s="98" t="s">
        <v>213</v>
      </c>
      <c r="H16" s="99">
        <v>100</v>
      </c>
      <c r="I16" s="100">
        <v>10</v>
      </c>
      <c r="J16" s="100">
        <v>0</v>
      </c>
      <c r="K16" s="100">
        <v>100</v>
      </c>
      <c r="L16" s="115" t="s">
        <v>214</v>
      </c>
    </row>
    <row r="17" spans="1:12" s="29" customFormat="1" ht="122.25" customHeight="1" x14ac:dyDescent="0.25">
      <c r="A17" s="114" t="s">
        <v>162</v>
      </c>
      <c r="B17" s="58"/>
      <c r="C17" s="98"/>
      <c r="D17" s="98" t="s">
        <v>215</v>
      </c>
      <c r="E17" s="98" t="s">
        <v>212</v>
      </c>
      <c r="F17" s="98"/>
      <c r="G17" s="98" t="s">
        <v>216</v>
      </c>
      <c r="H17" s="99">
        <v>2</v>
      </c>
      <c r="I17" s="100">
        <v>0</v>
      </c>
      <c r="J17" s="100">
        <v>0</v>
      </c>
      <c r="K17" s="100">
        <v>0</v>
      </c>
      <c r="L17" s="115" t="s">
        <v>201</v>
      </c>
    </row>
    <row r="18" spans="1:12" s="29" customFormat="1" ht="192" customHeight="1" x14ac:dyDescent="0.25">
      <c r="A18" s="114" t="s">
        <v>168</v>
      </c>
      <c r="B18" s="58"/>
      <c r="C18" s="98"/>
      <c r="D18" s="98" t="s">
        <v>217</v>
      </c>
      <c r="E18" s="98" t="s">
        <v>212</v>
      </c>
      <c r="F18" s="98"/>
      <c r="G18" s="98" t="s">
        <v>218</v>
      </c>
      <c r="H18" s="99" t="s">
        <v>219</v>
      </c>
      <c r="I18" s="100">
        <v>10</v>
      </c>
      <c r="J18" s="100">
        <v>0</v>
      </c>
      <c r="K18" s="100">
        <v>0</v>
      </c>
      <c r="L18" s="116" t="s">
        <v>220</v>
      </c>
    </row>
    <row r="19" spans="1:12" s="29" customFormat="1" ht="103.5" customHeight="1" x14ac:dyDescent="0.25">
      <c r="A19" s="114" t="s">
        <v>174</v>
      </c>
      <c r="B19" s="58"/>
      <c r="C19" s="98"/>
      <c r="D19" s="98" t="s">
        <v>205</v>
      </c>
      <c r="E19" s="98" t="s">
        <v>212</v>
      </c>
      <c r="F19" s="98"/>
      <c r="G19" s="98" t="s">
        <v>221</v>
      </c>
      <c r="H19" s="99">
        <v>3</v>
      </c>
      <c r="I19" s="100">
        <v>0</v>
      </c>
      <c r="J19" s="100">
        <v>0</v>
      </c>
      <c r="K19" s="100">
        <v>0</v>
      </c>
      <c r="L19" s="115" t="s">
        <v>208</v>
      </c>
    </row>
    <row r="20" spans="1:12" s="29" customFormat="1" ht="19.5" customHeight="1" x14ac:dyDescent="0.25">
      <c r="A20" s="114"/>
      <c r="B20" s="58"/>
      <c r="C20" s="98"/>
      <c r="D20" s="98"/>
      <c r="E20" s="98"/>
      <c r="F20" s="98"/>
      <c r="G20" s="98"/>
      <c r="H20" s="99"/>
      <c r="I20" s="100"/>
      <c r="J20" s="100"/>
      <c r="K20" s="100"/>
      <c r="L20" s="115"/>
    </row>
    <row r="21" spans="1:12" s="29" customFormat="1" ht="84.75" customHeight="1" x14ac:dyDescent="0.25">
      <c r="A21" s="111" t="s">
        <v>222</v>
      </c>
      <c r="B21" s="43" t="s">
        <v>223</v>
      </c>
      <c r="C21" s="43" t="s">
        <v>224</v>
      </c>
      <c r="D21" s="98"/>
      <c r="E21" s="98"/>
      <c r="F21" s="98"/>
      <c r="G21" s="98"/>
      <c r="H21" s="99"/>
      <c r="I21" s="113">
        <f>I22+I23+I24+I25+I26+I27</f>
        <v>130</v>
      </c>
      <c r="J21" s="113">
        <f>J22+J23+J24+J25+J26+J27</f>
        <v>14.7</v>
      </c>
      <c r="K21" s="100"/>
      <c r="L21" s="115"/>
    </row>
    <row r="22" spans="1:12" s="29" customFormat="1" ht="162" customHeight="1" x14ac:dyDescent="0.25">
      <c r="A22" s="114" t="s">
        <v>156</v>
      </c>
      <c r="B22" s="58"/>
      <c r="C22" s="98"/>
      <c r="D22" s="98" t="s">
        <v>225</v>
      </c>
      <c r="E22" s="98" t="s">
        <v>38</v>
      </c>
      <c r="F22" s="98"/>
      <c r="G22" s="98" t="s">
        <v>226</v>
      </c>
      <c r="H22" s="117">
        <v>1</v>
      </c>
      <c r="I22" s="100">
        <v>10</v>
      </c>
      <c r="J22" s="100">
        <v>0</v>
      </c>
      <c r="K22" s="100">
        <v>0</v>
      </c>
      <c r="L22" s="115" t="s">
        <v>227</v>
      </c>
    </row>
    <row r="23" spans="1:12" s="29" customFormat="1" ht="162.75" customHeight="1" x14ac:dyDescent="0.25">
      <c r="A23" s="114" t="s">
        <v>162</v>
      </c>
      <c r="B23" s="58"/>
      <c r="C23" s="98"/>
      <c r="D23" s="98" t="s">
        <v>228</v>
      </c>
      <c r="E23" s="98" t="s">
        <v>38</v>
      </c>
      <c r="F23" s="98"/>
      <c r="G23" s="98" t="s">
        <v>229</v>
      </c>
      <c r="H23" s="118">
        <v>0.09</v>
      </c>
      <c r="I23" s="100">
        <v>5</v>
      </c>
      <c r="J23" s="100">
        <v>0</v>
      </c>
      <c r="K23" s="100">
        <v>0</v>
      </c>
      <c r="L23" s="115" t="s">
        <v>230</v>
      </c>
    </row>
    <row r="24" spans="1:12" s="29" customFormat="1" ht="196.5" customHeight="1" x14ac:dyDescent="0.25">
      <c r="A24" s="114" t="s">
        <v>174</v>
      </c>
      <c r="B24" s="58"/>
      <c r="C24" s="98"/>
      <c r="D24" s="98" t="s">
        <v>231</v>
      </c>
      <c r="E24" s="98" t="s">
        <v>38</v>
      </c>
      <c r="F24" s="98"/>
      <c r="G24" s="98" t="s">
        <v>232</v>
      </c>
      <c r="H24" s="118">
        <v>0.38</v>
      </c>
      <c r="I24" s="100">
        <v>100</v>
      </c>
      <c r="J24" s="100">
        <v>5</v>
      </c>
      <c r="K24" s="119">
        <v>0.02</v>
      </c>
      <c r="L24" s="115" t="s">
        <v>233</v>
      </c>
    </row>
    <row r="25" spans="1:12" s="29" customFormat="1" ht="244.5" customHeight="1" x14ac:dyDescent="0.25">
      <c r="A25" s="114" t="s">
        <v>179</v>
      </c>
      <c r="B25" s="58"/>
      <c r="C25" s="98"/>
      <c r="D25" s="98" t="s">
        <v>202</v>
      </c>
      <c r="E25" s="98" t="s">
        <v>38</v>
      </c>
      <c r="F25" s="98"/>
      <c r="G25" s="98" t="s">
        <v>234</v>
      </c>
      <c r="H25" s="117">
        <v>2</v>
      </c>
      <c r="I25" s="100"/>
      <c r="J25" s="100"/>
      <c r="K25" s="100"/>
      <c r="L25" s="115" t="s">
        <v>235</v>
      </c>
    </row>
    <row r="26" spans="1:12" s="29" customFormat="1" ht="132" customHeight="1" x14ac:dyDescent="0.25">
      <c r="A26" s="114" t="s">
        <v>182</v>
      </c>
      <c r="B26" s="58"/>
      <c r="C26" s="98"/>
      <c r="D26" s="98" t="s">
        <v>236</v>
      </c>
      <c r="E26" s="98" t="s">
        <v>38</v>
      </c>
      <c r="F26" s="98"/>
      <c r="G26" s="98" t="s">
        <v>213</v>
      </c>
      <c r="H26" s="99">
        <v>100</v>
      </c>
      <c r="I26" s="100">
        <v>15</v>
      </c>
      <c r="J26" s="100">
        <v>9.6999999999999993</v>
      </c>
      <c r="K26" s="100">
        <v>100</v>
      </c>
      <c r="L26" s="116" t="s">
        <v>237</v>
      </c>
    </row>
    <row r="27" spans="1:12" s="29" customFormat="1" ht="140.25" customHeight="1" x14ac:dyDescent="0.25">
      <c r="A27" s="114" t="s">
        <v>238</v>
      </c>
      <c r="B27" s="58"/>
      <c r="C27" s="98"/>
      <c r="D27" s="98" t="s">
        <v>205</v>
      </c>
      <c r="E27" s="98" t="s">
        <v>38</v>
      </c>
      <c r="F27" s="98"/>
      <c r="G27" s="98" t="s">
        <v>239</v>
      </c>
      <c r="H27" s="117">
        <v>30</v>
      </c>
      <c r="I27" s="100"/>
      <c r="J27" s="100"/>
      <c r="K27" s="100"/>
      <c r="L27" s="115" t="s">
        <v>240</v>
      </c>
    </row>
    <row r="28" spans="1:12" s="29" customFormat="1" ht="19.5" customHeight="1" x14ac:dyDescent="0.25">
      <c r="A28" s="114"/>
      <c r="B28" s="58"/>
      <c r="C28" s="98"/>
      <c r="D28" s="98"/>
      <c r="E28" s="98"/>
      <c r="F28" s="98"/>
      <c r="G28" s="98"/>
      <c r="H28" s="99"/>
      <c r="I28" s="100"/>
      <c r="J28" s="100"/>
      <c r="K28" s="100"/>
      <c r="L28" s="115"/>
    </row>
    <row r="29" spans="1:12" s="29" customFormat="1" ht="68.25" customHeight="1" x14ac:dyDescent="0.25">
      <c r="A29" s="111" t="s">
        <v>241</v>
      </c>
      <c r="B29" s="43" t="s">
        <v>73</v>
      </c>
      <c r="C29" s="43" t="s">
        <v>242</v>
      </c>
      <c r="D29" s="98"/>
      <c r="E29" s="98"/>
      <c r="F29" s="98"/>
      <c r="G29" s="98"/>
      <c r="H29" s="99"/>
      <c r="I29" s="113">
        <f>I30+I31+I32+I33+I34</f>
        <v>348</v>
      </c>
      <c r="J29" s="113">
        <f>J30+J31+J32+J33+J34</f>
        <v>118.4</v>
      </c>
      <c r="K29" s="100"/>
      <c r="L29" s="115"/>
    </row>
    <row r="30" spans="1:12" s="29" customFormat="1" ht="265.5" customHeight="1" x14ac:dyDescent="0.25">
      <c r="A30" s="114" t="s">
        <v>156</v>
      </c>
      <c r="B30" s="58"/>
      <c r="C30" s="98"/>
      <c r="D30" s="98" t="s">
        <v>243</v>
      </c>
      <c r="E30" s="98" t="s">
        <v>91</v>
      </c>
      <c r="F30" s="98" t="s">
        <v>244</v>
      </c>
      <c r="G30" s="98" t="s">
        <v>245</v>
      </c>
      <c r="H30" s="120" t="s">
        <v>246</v>
      </c>
      <c r="I30" s="100">
        <v>100</v>
      </c>
      <c r="J30" s="100">
        <v>88.4</v>
      </c>
      <c r="K30" s="100">
        <v>1.2</v>
      </c>
      <c r="L30" s="115" t="s">
        <v>247</v>
      </c>
    </row>
    <row r="31" spans="1:12" s="29" customFormat="1" ht="196.5" customHeight="1" x14ac:dyDescent="0.25">
      <c r="A31" s="114" t="s">
        <v>162</v>
      </c>
      <c r="B31" s="58"/>
      <c r="C31" s="98"/>
      <c r="D31" s="98" t="s">
        <v>205</v>
      </c>
      <c r="E31" s="98" t="s">
        <v>91</v>
      </c>
      <c r="F31" s="98"/>
      <c r="G31" s="98" t="s">
        <v>206</v>
      </c>
      <c r="H31" s="99"/>
      <c r="I31" s="100"/>
      <c r="J31" s="100"/>
      <c r="K31" s="100"/>
      <c r="L31" s="115" t="s">
        <v>248</v>
      </c>
    </row>
    <row r="32" spans="1:12" s="29" customFormat="1" ht="246" customHeight="1" x14ac:dyDescent="0.25">
      <c r="A32" s="114"/>
      <c r="B32" s="58"/>
      <c r="C32" s="98"/>
      <c r="D32" s="98" t="s">
        <v>249</v>
      </c>
      <c r="E32" s="98" t="s">
        <v>91</v>
      </c>
      <c r="F32" s="98"/>
      <c r="G32" s="98" t="s">
        <v>250</v>
      </c>
      <c r="H32" s="121" t="s">
        <v>251</v>
      </c>
      <c r="I32" s="100">
        <v>200</v>
      </c>
      <c r="J32" s="100">
        <v>20</v>
      </c>
      <c r="K32" s="119">
        <v>7.0000000000000007E-2</v>
      </c>
      <c r="L32" s="115" t="s">
        <v>252</v>
      </c>
    </row>
    <row r="33" spans="1:12" s="29" customFormat="1" ht="265.5" customHeight="1" x14ac:dyDescent="0.25">
      <c r="A33" s="114"/>
      <c r="B33" s="58"/>
      <c r="C33" s="98"/>
      <c r="D33" s="98" t="s">
        <v>253</v>
      </c>
      <c r="E33" s="98" t="s">
        <v>91</v>
      </c>
      <c r="F33" s="98"/>
      <c r="G33" s="98" t="s">
        <v>254</v>
      </c>
      <c r="H33" s="121" t="s">
        <v>255</v>
      </c>
      <c r="I33" s="100">
        <v>28</v>
      </c>
      <c r="J33" s="100"/>
      <c r="K33" s="100"/>
      <c r="L33" s="115" t="s">
        <v>201</v>
      </c>
    </row>
    <row r="34" spans="1:12" s="29" customFormat="1" ht="103.5" customHeight="1" x14ac:dyDescent="0.25">
      <c r="A34" s="114"/>
      <c r="B34" s="58"/>
      <c r="C34" s="98"/>
      <c r="D34" s="98" t="s">
        <v>256</v>
      </c>
      <c r="E34" s="98" t="s">
        <v>91</v>
      </c>
      <c r="F34" s="98" t="s">
        <v>257</v>
      </c>
      <c r="G34" s="98" t="s">
        <v>258</v>
      </c>
      <c r="H34" s="117" t="s">
        <v>259</v>
      </c>
      <c r="I34" s="100">
        <v>20</v>
      </c>
      <c r="J34" s="100">
        <v>10</v>
      </c>
      <c r="K34" s="100">
        <v>1</v>
      </c>
      <c r="L34" s="115" t="s">
        <v>260</v>
      </c>
    </row>
    <row r="35" spans="1:12" s="29" customFormat="1" ht="19.5" customHeight="1" x14ac:dyDescent="0.25">
      <c r="A35" s="114"/>
      <c r="B35" s="58"/>
      <c r="C35" s="98"/>
      <c r="D35" s="98"/>
      <c r="E35" s="98"/>
      <c r="F35" s="98"/>
      <c r="G35" s="98"/>
      <c r="H35" s="99"/>
      <c r="I35" s="100"/>
      <c r="J35" s="100"/>
      <c r="K35" s="100"/>
      <c r="L35" s="115"/>
    </row>
    <row r="36" spans="1:12" s="29" customFormat="1" ht="73.5" customHeight="1" x14ac:dyDescent="0.25">
      <c r="A36" s="111" t="s">
        <v>261</v>
      </c>
      <c r="B36" s="43" t="s">
        <v>75</v>
      </c>
      <c r="C36" s="43" t="s">
        <v>262</v>
      </c>
      <c r="D36" s="98"/>
      <c r="E36" s="98"/>
      <c r="F36" s="98"/>
      <c r="G36" s="98"/>
      <c r="H36" s="99"/>
      <c r="I36" s="113">
        <f>I37+I38+I39</f>
        <v>15.5</v>
      </c>
      <c r="J36" s="113">
        <f>J37+J38+J39</f>
        <v>2.7</v>
      </c>
      <c r="K36" s="100"/>
      <c r="L36" s="115"/>
    </row>
    <row r="37" spans="1:12" s="29" customFormat="1" ht="167.25" customHeight="1" x14ac:dyDescent="0.25">
      <c r="A37" s="114" t="s">
        <v>156</v>
      </c>
      <c r="B37" s="58"/>
      <c r="C37" s="98"/>
      <c r="D37" s="98" t="s">
        <v>263</v>
      </c>
      <c r="E37" s="98" t="s">
        <v>91</v>
      </c>
      <c r="F37" s="98"/>
      <c r="G37" s="98" t="s">
        <v>264</v>
      </c>
      <c r="H37" s="99" t="s">
        <v>265</v>
      </c>
      <c r="I37" s="100">
        <v>13.5</v>
      </c>
      <c r="J37" s="100">
        <v>2.7</v>
      </c>
      <c r="K37" s="100">
        <v>0.1</v>
      </c>
      <c r="L37" s="115" t="s">
        <v>266</v>
      </c>
    </row>
    <row r="38" spans="1:12" s="29" customFormat="1" ht="199.5" customHeight="1" x14ac:dyDescent="0.25">
      <c r="A38" s="114" t="s">
        <v>168</v>
      </c>
      <c r="B38" s="58"/>
      <c r="C38" s="98"/>
      <c r="D38" s="98" t="s">
        <v>202</v>
      </c>
      <c r="E38" s="98" t="s">
        <v>91</v>
      </c>
      <c r="F38" s="98"/>
      <c r="G38" s="98" t="s">
        <v>203</v>
      </c>
      <c r="H38" s="99" t="s">
        <v>267</v>
      </c>
      <c r="I38" s="100">
        <v>1</v>
      </c>
      <c r="J38" s="100">
        <v>0</v>
      </c>
      <c r="K38" s="100">
        <v>0</v>
      </c>
      <c r="L38" s="115" t="s">
        <v>201</v>
      </c>
    </row>
    <row r="39" spans="1:12" s="29" customFormat="1" ht="189.75" customHeight="1" x14ac:dyDescent="0.25">
      <c r="A39" s="114"/>
      <c r="B39" s="58"/>
      <c r="C39" s="98"/>
      <c r="D39" s="98" t="s">
        <v>205</v>
      </c>
      <c r="E39" s="98" t="s">
        <v>91</v>
      </c>
      <c r="F39" s="98"/>
      <c r="G39" s="98" t="s">
        <v>268</v>
      </c>
      <c r="H39" s="99" t="s">
        <v>269</v>
      </c>
      <c r="I39" s="100">
        <v>1</v>
      </c>
      <c r="J39" s="100">
        <v>0</v>
      </c>
      <c r="K39" s="100">
        <v>0</v>
      </c>
      <c r="L39" s="115" t="s">
        <v>270</v>
      </c>
    </row>
    <row r="40" spans="1:12" s="29" customFormat="1" ht="19.5" customHeight="1" x14ac:dyDescent="0.25">
      <c r="A40" s="114"/>
      <c r="B40" s="58"/>
      <c r="C40" s="98"/>
      <c r="D40" s="98"/>
      <c r="E40" s="98"/>
      <c r="F40" s="98"/>
      <c r="G40" s="98"/>
      <c r="H40" s="99"/>
      <c r="I40" s="100"/>
      <c r="J40" s="100"/>
      <c r="K40" s="100"/>
      <c r="L40" s="115"/>
    </row>
    <row r="41" spans="1:12" s="29" customFormat="1" ht="84.75" customHeight="1" x14ac:dyDescent="0.25">
      <c r="A41" s="111" t="s">
        <v>271</v>
      </c>
      <c r="B41" s="42" t="s">
        <v>77</v>
      </c>
      <c r="C41" s="43" t="s">
        <v>272</v>
      </c>
      <c r="D41" s="98"/>
      <c r="E41" s="98"/>
      <c r="F41" s="98"/>
      <c r="G41" s="98"/>
      <c r="H41" s="99"/>
      <c r="I41" s="113">
        <f>I42+I43+I44+I45+I46</f>
        <v>223.79999999999998</v>
      </c>
      <c r="J41" s="113">
        <f>J42+J43+J44+J45+J46</f>
        <v>4</v>
      </c>
      <c r="K41" s="100"/>
      <c r="L41" s="115"/>
    </row>
    <row r="42" spans="1:12" s="29" customFormat="1" ht="252.75" customHeight="1" x14ac:dyDescent="0.25">
      <c r="A42" s="114" t="s">
        <v>156</v>
      </c>
      <c r="B42" s="42"/>
      <c r="C42" s="43"/>
      <c r="D42" s="98" t="s">
        <v>273</v>
      </c>
      <c r="E42" s="98" t="s">
        <v>114</v>
      </c>
      <c r="F42" s="98" t="s">
        <v>274</v>
      </c>
      <c r="G42" s="98" t="s">
        <v>275</v>
      </c>
      <c r="H42" s="99" t="s">
        <v>276</v>
      </c>
      <c r="I42" s="100">
        <v>210</v>
      </c>
      <c r="J42" s="100">
        <v>0</v>
      </c>
      <c r="K42" s="100">
        <v>0</v>
      </c>
      <c r="L42" s="115" t="s">
        <v>277</v>
      </c>
    </row>
    <row r="43" spans="1:12" s="29" customFormat="1" ht="129.75" customHeight="1" x14ac:dyDescent="0.25">
      <c r="A43" s="114" t="s">
        <v>162</v>
      </c>
      <c r="B43" s="58"/>
      <c r="C43" s="98"/>
      <c r="D43" s="98" t="s">
        <v>278</v>
      </c>
      <c r="E43" s="98" t="s">
        <v>114</v>
      </c>
      <c r="F43" s="98"/>
      <c r="G43" s="98" t="s">
        <v>213</v>
      </c>
      <c r="H43" s="99">
        <v>100</v>
      </c>
      <c r="I43" s="100">
        <v>4</v>
      </c>
      <c r="J43" s="100">
        <v>4</v>
      </c>
      <c r="K43" s="100">
        <v>100</v>
      </c>
      <c r="L43" s="116" t="s">
        <v>279</v>
      </c>
    </row>
    <row r="44" spans="1:12" s="29" customFormat="1" ht="233.25" customHeight="1" x14ac:dyDescent="0.25">
      <c r="A44" s="114" t="s">
        <v>168</v>
      </c>
      <c r="B44" s="58"/>
      <c r="C44" s="98"/>
      <c r="D44" s="98" t="s">
        <v>280</v>
      </c>
      <c r="E44" s="98" t="s">
        <v>114</v>
      </c>
      <c r="F44" s="98"/>
      <c r="G44" s="98" t="s">
        <v>281</v>
      </c>
      <c r="H44" s="99" t="s">
        <v>282</v>
      </c>
      <c r="I44" s="100">
        <v>5</v>
      </c>
      <c r="J44" s="100">
        <v>0</v>
      </c>
      <c r="K44" s="100">
        <v>0</v>
      </c>
      <c r="L44" s="115" t="s">
        <v>201</v>
      </c>
    </row>
    <row r="45" spans="1:12" s="29" customFormat="1" ht="201.75" customHeight="1" x14ac:dyDescent="0.25">
      <c r="A45" s="114" t="s">
        <v>174</v>
      </c>
      <c r="B45" s="58"/>
      <c r="C45" s="98"/>
      <c r="D45" s="98" t="s">
        <v>202</v>
      </c>
      <c r="E45" s="98" t="s">
        <v>114</v>
      </c>
      <c r="F45" s="98"/>
      <c r="G45" s="98" t="s">
        <v>203</v>
      </c>
      <c r="H45" s="99" t="s">
        <v>283</v>
      </c>
      <c r="I45" s="100">
        <v>2.6</v>
      </c>
      <c r="J45" s="100">
        <v>0</v>
      </c>
      <c r="K45" s="100">
        <v>0</v>
      </c>
      <c r="L45" s="115" t="s">
        <v>201</v>
      </c>
    </row>
    <row r="46" spans="1:12" s="29" customFormat="1" ht="200.25" customHeight="1" x14ac:dyDescent="0.25">
      <c r="A46" s="114" t="s">
        <v>179</v>
      </c>
      <c r="B46" s="58"/>
      <c r="C46" s="98"/>
      <c r="D46" s="98" t="s">
        <v>205</v>
      </c>
      <c r="E46" s="98" t="s">
        <v>114</v>
      </c>
      <c r="F46" s="98"/>
      <c r="G46" s="98" t="s">
        <v>268</v>
      </c>
      <c r="H46" s="99" t="s">
        <v>284</v>
      </c>
      <c r="I46" s="100">
        <v>2.2000000000000002</v>
      </c>
      <c r="J46" s="100">
        <v>0</v>
      </c>
      <c r="K46" s="100">
        <v>0</v>
      </c>
      <c r="L46" s="115" t="s">
        <v>285</v>
      </c>
    </row>
    <row r="47" spans="1:12" s="29" customFormat="1" ht="19.5" customHeight="1" x14ac:dyDescent="0.25">
      <c r="A47" s="114"/>
      <c r="B47" s="58"/>
      <c r="C47" s="98"/>
      <c r="D47" s="98"/>
      <c r="E47" s="98"/>
      <c r="F47" s="98"/>
      <c r="G47" s="98"/>
      <c r="H47" s="99"/>
      <c r="I47" s="100"/>
      <c r="J47" s="100"/>
      <c r="K47" s="100"/>
      <c r="L47" s="115"/>
    </row>
    <row r="48" spans="1:12" s="29" customFormat="1" ht="60" customHeight="1" x14ac:dyDescent="0.25">
      <c r="A48" s="111" t="s">
        <v>286</v>
      </c>
      <c r="B48" s="43" t="s">
        <v>79</v>
      </c>
      <c r="C48" s="123" t="s">
        <v>347</v>
      </c>
      <c r="D48" s="98"/>
      <c r="E48" s="98"/>
      <c r="F48" s="98"/>
      <c r="G48" s="98"/>
      <c r="H48" s="99"/>
      <c r="I48" s="113">
        <f>I49+I50+I52+I51+I53</f>
        <v>152</v>
      </c>
      <c r="J48" s="113">
        <f>J49+J50+J52+J51+J53</f>
        <v>0</v>
      </c>
      <c r="K48" s="100"/>
      <c r="L48" s="115"/>
    </row>
    <row r="49" spans="1:12" s="29" customFormat="1" ht="213.75" customHeight="1" x14ac:dyDescent="0.25">
      <c r="A49" s="114" t="s">
        <v>156</v>
      </c>
      <c r="B49" s="58"/>
      <c r="C49" s="98"/>
      <c r="D49" s="98" t="s">
        <v>287</v>
      </c>
      <c r="E49" s="98" t="s">
        <v>114</v>
      </c>
      <c r="F49" s="98"/>
      <c r="G49" s="98" t="s">
        <v>288</v>
      </c>
      <c r="H49" s="99" t="s">
        <v>289</v>
      </c>
      <c r="I49" s="100">
        <v>20</v>
      </c>
      <c r="J49" s="100">
        <v>0</v>
      </c>
      <c r="K49" s="100">
        <v>0</v>
      </c>
      <c r="L49" s="115" t="s">
        <v>290</v>
      </c>
    </row>
    <row r="50" spans="1:12" s="29" customFormat="1" ht="131.25" customHeight="1" x14ac:dyDescent="0.25">
      <c r="A50" s="114" t="s">
        <v>162</v>
      </c>
      <c r="B50" s="58"/>
      <c r="C50" s="98"/>
      <c r="D50" s="98" t="s">
        <v>291</v>
      </c>
      <c r="E50" s="98" t="s">
        <v>114</v>
      </c>
      <c r="F50" s="98" t="s">
        <v>292</v>
      </c>
      <c r="G50" s="98" t="s">
        <v>293</v>
      </c>
      <c r="H50" s="99">
        <v>25</v>
      </c>
      <c r="I50" s="100">
        <v>80</v>
      </c>
      <c r="J50" s="100">
        <v>0</v>
      </c>
      <c r="K50" s="100">
        <v>0</v>
      </c>
      <c r="L50" s="115" t="s">
        <v>294</v>
      </c>
    </row>
    <row r="51" spans="1:12" s="29" customFormat="1" ht="218.25" customHeight="1" x14ac:dyDescent="0.25">
      <c r="A51" s="114" t="s">
        <v>168</v>
      </c>
      <c r="B51" s="58"/>
      <c r="C51" s="98"/>
      <c r="D51" s="98" t="s">
        <v>295</v>
      </c>
      <c r="E51" s="98" t="s">
        <v>114</v>
      </c>
      <c r="F51" s="98" t="s">
        <v>244</v>
      </c>
      <c r="G51" s="98" t="s">
        <v>296</v>
      </c>
      <c r="H51" s="99" t="s">
        <v>297</v>
      </c>
      <c r="I51" s="100">
        <v>50</v>
      </c>
      <c r="J51" s="100">
        <v>0</v>
      </c>
      <c r="K51" s="100">
        <v>0</v>
      </c>
      <c r="L51" s="115" t="s">
        <v>290</v>
      </c>
    </row>
    <row r="52" spans="1:12" s="29" customFormat="1" ht="205.5" customHeight="1" x14ac:dyDescent="0.25">
      <c r="A52" s="114" t="s">
        <v>174</v>
      </c>
      <c r="B52" s="58"/>
      <c r="C52" s="98"/>
      <c r="D52" s="98" t="s">
        <v>253</v>
      </c>
      <c r="E52" s="98" t="s">
        <v>114</v>
      </c>
      <c r="F52" s="98"/>
      <c r="G52" s="98" t="s">
        <v>203</v>
      </c>
      <c r="H52" s="99">
        <v>0.6</v>
      </c>
      <c r="I52" s="100">
        <v>1</v>
      </c>
      <c r="J52" s="100">
        <v>0</v>
      </c>
      <c r="K52" s="100">
        <v>0</v>
      </c>
      <c r="L52" s="115" t="s">
        <v>298</v>
      </c>
    </row>
    <row r="53" spans="1:12" s="29" customFormat="1" ht="201.75" customHeight="1" x14ac:dyDescent="0.25">
      <c r="A53" s="114" t="s">
        <v>179</v>
      </c>
      <c r="B53" s="58"/>
      <c r="C53" s="98"/>
      <c r="D53" s="98" t="s">
        <v>205</v>
      </c>
      <c r="E53" s="98" t="s">
        <v>114</v>
      </c>
      <c r="F53" s="98"/>
      <c r="G53" s="98" t="s">
        <v>268</v>
      </c>
      <c r="H53" s="99" t="s">
        <v>299</v>
      </c>
      <c r="I53" s="100">
        <v>1</v>
      </c>
      <c r="J53" s="100">
        <v>0</v>
      </c>
      <c r="K53" s="100">
        <v>0</v>
      </c>
      <c r="L53" s="115" t="s">
        <v>298</v>
      </c>
    </row>
    <row r="54" spans="1:12" s="29" customFormat="1" ht="19.5" customHeight="1" x14ac:dyDescent="0.25">
      <c r="A54" s="114"/>
      <c r="B54" s="58"/>
      <c r="C54" s="98"/>
      <c r="D54" s="98"/>
      <c r="E54" s="98"/>
      <c r="F54" s="98"/>
      <c r="G54" s="98"/>
      <c r="H54" s="99"/>
      <c r="I54" s="100"/>
      <c r="J54" s="100"/>
      <c r="K54" s="100"/>
      <c r="L54" s="115"/>
    </row>
    <row r="55" spans="1:12" s="29" customFormat="1" ht="72" customHeight="1" x14ac:dyDescent="0.25">
      <c r="A55" s="111" t="s">
        <v>300</v>
      </c>
      <c r="B55" s="43" t="s">
        <v>81</v>
      </c>
      <c r="C55" s="43" t="s">
        <v>301</v>
      </c>
      <c r="D55" s="98"/>
      <c r="E55" s="98"/>
      <c r="F55" s="98"/>
      <c r="G55" s="98"/>
      <c r="H55" s="99"/>
      <c r="I55" s="113">
        <f>I56+I57+I58+I59+I60</f>
        <v>175</v>
      </c>
      <c r="J55" s="113">
        <f>J56+J57+J58+J59+J60</f>
        <v>64.400000000000006</v>
      </c>
      <c r="K55" s="100"/>
      <c r="L55" s="115"/>
    </row>
    <row r="56" spans="1:12" s="29" customFormat="1" ht="222.75" customHeight="1" x14ac:dyDescent="0.25">
      <c r="A56" s="114" t="s">
        <v>156</v>
      </c>
      <c r="B56" s="58"/>
      <c r="C56" s="98"/>
      <c r="D56" s="98" t="s">
        <v>302</v>
      </c>
      <c r="E56" s="98" t="s">
        <v>212</v>
      </c>
      <c r="F56" s="98"/>
      <c r="G56" s="98" t="s">
        <v>303</v>
      </c>
      <c r="H56" s="99" t="s">
        <v>304</v>
      </c>
      <c r="I56" s="100">
        <v>100</v>
      </c>
      <c r="J56" s="100">
        <v>24.6</v>
      </c>
      <c r="K56" s="100">
        <v>0.1</v>
      </c>
      <c r="L56" s="115" t="s">
        <v>186</v>
      </c>
    </row>
    <row r="57" spans="1:12" s="29" customFormat="1" ht="207" customHeight="1" x14ac:dyDescent="0.25">
      <c r="A57" s="114" t="s">
        <v>162</v>
      </c>
      <c r="B57" s="58"/>
      <c r="C57" s="98"/>
      <c r="D57" s="98" t="s">
        <v>157</v>
      </c>
      <c r="E57" s="98" t="s">
        <v>212</v>
      </c>
      <c r="F57" s="98" t="s">
        <v>158</v>
      </c>
      <c r="G57" s="98" t="s">
        <v>305</v>
      </c>
      <c r="H57" s="99" t="s">
        <v>306</v>
      </c>
      <c r="I57" s="100">
        <v>20</v>
      </c>
      <c r="J57" s="100">
        <v>39.799999999999997</v>
      </c>
      <c r="K57" s="100">
        <v>23.9</v>
      </c>
      <c r="L57" s="115" t="s">
        <v>307</v>
      </c>
    </row>
    <row r="58" spans="1:12" s="29" customFormat="1" ht="138" customHeight="1" x14ac:dyDescent="0.25">
      <c r="A58" s="114" t="s">
        <v>168</v>
      </c>
      <c r="B58" s="58"/>
      <c r="C58" s="98"/>
      <c r="D58" s="98" t="s">
        <v>308</v>
      </c>
      <c r="E58" s="98" t="s">
        <v>212</v>
      </c>
      <c r="F58" s="98"/>
      <c r="G58" s="98" t="s">
        <v>213</v>
      </c>
      <c r="H58" s="99">
        <v>100</v>
      </c>
      <c r="I58" s="100">
        <v>50</v>
      </c>
      <c r="J58" s="100">
        <v>0</v>
      </c>
      <c r="K58" s="100">
        <v>100</v>
      </c>
      <c r="L58" s="115" t="s">
        <v>214</v>
      </c>
    </row>
    <row r="59" spans="1:12" s="29" customFormat="1" ht="177" customHeight="1" x14ac:dyDescent="0.25">
      <c r="A59" s="114" t="s">
        <v>174</v>
      </c>
      <c r="B59" s="58"/>
      <c r="C59" s="98"/>
      <c r="D59" s="98" t="s">
        <v>202</v>
      </c>
      <c r="E59" s="98" t="s">
        <v>212</v>
      </c>
      <c r="F59" s="98"/>
      <c r="G59" s="98" t="s">
        <v>309</v>
      </c>
      <c r="H59" s="99" t="s">
        <v>310</v>
      </c>
      <c r="I59" s="100">
        <v>3</v>
      </c>
      <c r="J59" s="100">
        <v>0</v>
      </c>
      <c r="K59" s="100">
        <v>0</v>
      </c>
      <c r="L59" s="115" t="s">
        <v>311</v>
      </c>
    </row>
    <row r="60" spans="1:12" s="29" customFormat="1" ht="182.25" customHeight="1" x14ac:dyDescent="0.25">
      <c r="A60" s="114"/>
      <c r="B60" s="58"/>
      <c r="C60" s="98"/>
      <c r="D60" s="98" t="s">
        <v>205</v>
      </c>
      <c r="E60" s="98" t="s">
        <v>212</v>
      </c>
      <c r="F60" s="98"/>
      <c r="G60" s="98" t="s">
        <v>268</v>
      </c>
      <c r="H60" s="99" t="s">
        <v>312</v>
      </c>
      <c r="I60" s="100">
        <v>2</v>
      </c>
      <c r="J60" s="100">
        <v>0</v>
      </c>
      <c r="K60" s="100">
        <v>0</v>
      </c>
      <c r="L60" s="115" t="s">
        <v>313</v>
      </c>
    </row>
    <row r="61" spans="1:12" s="29" customFormat="1" ht="19.5" customHeight="1" x14ac:dyDescent="0.25">
      <c r="A61" s="114"/>
      <c r="B61" s="58"/>
      <c r="C61" s="98"/>
      <c r="D61" s="98"/>
      <c r="E61" s="98"/>
      <c r="F61" s="98"/>
      <c r="G61" s="98"/>
      <c r="H61" s="99"/>
      <c r="I61" s="100"/>
      <c r="J61" s="100"/>
      <c r="K61" s="100"/>
      <c r="L61" s="115"/>
    </row>
    <row r="62" spans="1:12" s="29" customFormat="1" ht="75" customHeight="1" x14ac:dyDescent="0.25">
      <c r="A62" s="111" t="s">
        <v>314</v>
      </c>
      <c r="B62" s="43" t="s">
        <v>83</v>
      </c>
      <c r="C62" s="43" t="s">
        <v>315</v>
      </c>
      <c r="D62" s="98"/>
      <c r="E62" s="98"/>
      <c r="F62" s="98"/>
      <c r="G62" s="98"/>
      <c r="H62" s="99"/>
      <c r="I62" s="113">
        <f>I63+I64+I66+I65</f>
        <v>108</v>
      </c>
      <c r="J62" s="113">
        <f>J63+J64+J66+J65</f>
        <v>122.3</v>
      </c>
      <c r="K62" s="100"/>
      <c r="L62" s="115"/>
    </row>
    <row r="63" spans="1:12" s="29" customFormat="1" ht="409.6" customHeight="1" x14ac:dyDescent="0.25">
      <c r="A63" s="114" t="s">
        <v>156</v>
      </c>
      <c r="B63" s="58"/>
      <c r="C63" s="98"/>
      <c r="D63" s="98" t="s">
        <v>157</v>
      </c>
      <c r="E63" s="98" t="s">
        <v>212</v>
      </c>
      <c r="F63" s="98" t="s">
        <v>158</v>
      </c>
      <c r="G63" s="98" t="s">
        <v>316</v>
      </c>
      <c r="H63" s="99" t="s">
        <v>317</v>
      </c>
      <c r="I63" s="100">
        <v>100</v>
      </c>
      <c r="J63" s="100">
        <v>111.5</v>
      </c>
      <c r="K63" s="100">
        <v>45.3</v>
      </c>
      <c r="L63" s="115" t="s">
        <v>318</v>
      </c>
    </row>
    <row r="64" spans="1:12" s="29" customFormat="1" ht="194.25" customHeight="1" x14ac:dyDescent="0.25">
      <c r="A64" s="114" t="s">
        <v>162</v>
      </c>
      <c r="B64" s="58"/>
      <c r="C64" s="98"/>
      <c r="D64" s="98" t="s">
        <v>319</v>
      </c>
      <c r="E64" s="98" t="s">
        <v>212</v>
      </c>
      <c r="F64" s="98"/>
      <c r="G64" s="98" t="s">
        <v>320</v>
      </c>
      <c r="H64" s="99" t="s">
        <v>321</v>
      </c>
      <c r="I64" s="100">
        <v>8</v>
      </c>
      <c r="J64" s="100">
        <v>10.8</v>
      </c>
      <c r="K64" s="100">
        <v>10.6</v>
      </c>
      <c r="L64" s="115" t="s">
        <v>322</v>
      </c>
    </row>
    <row r="65" spans="1:12" s="29" customFormat="1" ht="139.5" customHeight="1" x14ac:dyDescent="0.25">
      <c r="A65" s="114" t="s">
        <v>168</v>
      </c>
      <c r="B65" s="58"/>
      <c r="C65" s="98"/>
      <c r="D65" s="98" t="s">
        <v>205</v>
      </c>
      <c r="E65" s="98" t="s">
        <v>212</v>
      </c>
      <c r="F65" s="98"/>
      <c r="G65" s="98" t="s">
        <v>323</v>
      </c>
      <c r="H65" s="99" t="s">
        <v>259</v>
      </c>
      <c r="I65" s="100">
        <v>0</v>
      </c>
      <c r="J65" s="100"/>
      <c r="K65" s="100"/>
      <c r="L65" s="115" t="s">
        <v>313</v>
      </c>
    </row>
    <row r="66" spans="1:12" s="29" customFormat="1" ht="211.5" customHeight="1" x14ac:dyDescent="0.25">
      <c r="A66" s="114" t="s">
        <v>174</v>
      </c>
      <c r="B66" s="58"/>
      <c r="C66" s="98"/>
      <c r="D66" s="98" t="s">
        <v>202</v>
      </c>
      <c r="E66" s="98" t="s">
        <v>212</v>
      </c>
      <c r="F66" s="98"/>
      <c r="G66" s="98" t="s">
        <v>324</v>
      </c>
      <c r="H66" s="99"/>
      <c r="I66" s="100"/>
      <c r="J66" s="100"/>
      <c r="K66" s="100"/>
      <c r="L66" s="115" t="s">
        <v>313</v>
      </c>
    </row>
    <row r="67" spans="1:12" s="29" customFormat="1" ht="19.5" customHeight="1" x14ac:dyDescent="0.25">
      <c r="A67" s="114"/>
      <c r="B67" s="58"/>
      <c r="C67" s="98"/>
      <c r="D67" s="98"/>
      <c r="E67" s="98"/>
      <c r="F67" s="98"/>
      <c r="G67" s="98"/>
      <c r="H67" s="99"/>
      <c r="I67" s="100"/>
      <c r="J67" s="100"/>
      <c r="K67" s="100"/>
      <c r="L67" s="115"/>
    </row>
    <row r="68" spans="1:12" s="29" customFormat="1" ht="88.5" customHeight="1" x14ac:dyDescent="0.25">
      <c r="A68" s="111" t="s">
        <v>325</v>
      </c>
      <c r="B68" s="43" t="s">
        <v>85</v>
      </c>
      <c r="C68" s="43" t="s">
        <v>326</v>
      </c>
      <c r="D68" s="98"/>
      <c r="E68" s="98"/>
      <c r="F68" s="98"/>
      <c r="G68" s="98"/>
      <c r="H68" s="99"/>
      <c r="I68" s="113">
        <f>I69+I70+I72+I73+I71</f>
        <v>1362</v>
      </c>
      <c r="J68" s="113">
        <f>J69+J70+J72+J73+J71</f>
        <v>1668</v>
      </c>
      <c r="K68" s="100"/>
      <c r="L68" s="115"/>
    </row>
    <row r="69" spans="1:12" s="29" customFormat="1" ht="330.75" customHeight="1" x14ac:dyDescent="0.25">
      <c r="A69" s="114" t="s">
        <v>156</v>
      </c>
      <c r="B69" s="58"/>
      <c r="C69" s="98"/>
      <c r="D69" s="98" t="s">
        <v>327</v>
      </c>
      <c r="E69" s="98" t="s">
        <v>212</v>
      </c>
      <c r="F69" s="98" t="s">
        <v>328</v>
      </c>
      <c r="G69" s="98" t="s">
        <v>329</v>
      </c>
      <c r="H69" s="99" t="s">
        <v>330</v>
      </c>
      <c r="I69" s="100">
        <v>1300</v>
      </c>
      <c r="J69" s="100">
        <v>1668</v>
      </c>
      <c r="K69" s="100">
        <v>6.7</v>
      </c>
      <c r="L69" s="115" t="s">
        <v>331</v>
      </c>
    </row>
    <row r="70" spans="1:12" s="29" customFormat="1" ht="132.75" customHeight="1" x14ac:dyDescent="0.25">
      <c r="A70" s="114" t="s">
        <v>162</v>
      </c>
      <c r="B70" s="58"/>
      <c r="C70" s="98"/>
      <c r="D70" s="98" t="s">
        <v>332</v>
      </c>
      <c r="E70" s="98" t="s">
        <v>212</v>
      </c>
      <c r="F70" s="98"/>
      <c r="G70" s="98" t="s">
        <v>213</v>
      </c>
      <c r="H70" s="99">
        <v>100</v>
      </c>
      <c r="I70" s="100">
        <v>20</v>
      </c>
      <c r="J70" s="100">
        <v>0</v>
      </c>
      <c r="K70" s="100">
        <v>100</v>
      </c>
      <c r="L70" s="115" t="s">
        <v>214</v>
      </c>
    </row>
    <row r="71" spans="1:12" s="29" customFormat="1" ht="74.25" customHeight="1" x14ac:dyDescent="0.25">
      <c r="A71" s="114"/>
      <c r="B71" s="58"/>
      <c r="C71" s="98"/>
      <c r="D71" s="98" t="s">
        <v>333</v>
      </c>
      <c r="E71" s="98" t="s">
        <v>91</v>
      </c>
      <c r="F71" s="98" t="s">
        <v>334</v>
      </c>
      <c r="G71" s="98" t="s">
        <v>43</v>
      </c>
      <c r="H71" s="99">
        <v>10</v>
      </c>
      <c r="I71" s="100">
        <v>10</v>
      </c>
      <c r="J71" s="100">
        <v>0</v>
      </c>
      <c r="K71" s="100">
        <v>0</v>
      </c>
      <c r="L71" s="115" t="s">
        <v>311</v>
      </c>
    </row>
    <row r="72" spans="1:12" s="29" customFormat="1" ht="232.5" customHeight="1" x14ac:dyDescent="0.25">
      <c r="A72" s="114" t="s">
        <v>168</v>
      </c>
      <c r="B72" s="58"/>
      <c r="C72" s="98"/>
      <c r="D72" s="98" t="s">
        <v>249</v>
      </c>
      <c r="E72" s="98" t="s">
        <v>91</v>
      </c>
      <c r="F72" s="98"/>
      <c r="G72" s="98" t="s">
        <v>250</v>
      </c>
      <c r="H72" s="117" t="s">
        <v>312</v>
      </c>
      <c r="I72" s="100">
        <v>30</v>
      </c>
      <c r="J72" s="100">
        <v>0</v>
      </c>
      <c r="K72" s="100">
        <v>0</v>
      </c>
      <c r="L72" s="115" t="s">
        <v>313</v>
      </c>
    </row>
    <row r="73" spans="1:12" s="29" customFormat="1" ht="115.5" customHeight="1" x14ac:dyDescent="0.25">
      <c r="A73" s="114" t="s">
        <v>174</v>
      </c>
      <c r="B73" s="58"/>
      <c r="C73" s="98"/>
      <c r="D73" s="98" t="s">
        <v>215</v>
      </c>
      <c r="E73" s="98" t="s">
        <v>212</v>
      </c>
      <c r="F73" s="98"/>
      <c r="G73" s="98" t="s">
        <v>335</v>
      </c>
      <c r="H73" s="117">
        <v>1</v>
      </c>
      <c r="I73" s="100">
        <v>2</v>
      </c>
      <c r="J73" s="100">
        <v>0</v>
      </c>
      <c r="K73" s="100">
        <v>0</v>
      </c>
      <c r="L73" s="115" t="s">
        <v>336</v>
      </c>
    </row>
    <row r="74" spans="1:12" s="29" customFormat="1" ht="19.5" customHeight="1" x14ac:dyDescent="0.25">
      <c r="A74" s="114"/>
      <c r="B74" s="58"/>
      <c r="C74" s="98"/>
      <c r="D74" s="98"/>
      <c r="E74" s="98"/>
      <c r="F74" s="98"/>
      <c r="G74" s="98"/>
      <c r="H74" s="99"/>
      <c r="I74" s="122"/>
      <c r="J74" s="100"/>
      <c r="K74" s="100"/>
      <c r="L74" s="115"/>
    </row>
    <row r="75" spans="1:12" s="29" customFormat="1" ht="70.5" customHeight="1" x14ac:dyDescent="0.25">
      <c r="A75" s="111" t="s">
        <v>337</v>
      </c>
      <c r="B75" s="43" t="s">
        <v>88</v>
      </c>
      <c r="C75" s="43" t="s">
        <v>338</v>
      </c>
      <c r="D75" s="98"/>
      <c r="E75" s="98"/>
      <c r="F75" s="98"/>
      <c r="G75" s="98"/>
      <c r="H75" s="99"/>
      <c r="I75" s="113">
        <f>I76+I77+I78+I79</f>
        <v>19</v>
      </c>
      <c r="J75" s="113">
        <f>J76+J77+J78+J79</f>
        <v>0</v>
      </c>
      <c r="K75" s="100"/>
      <c r="L75" s="115"/>
    </row>
    <row r="76" spans="1:12" s="29" customFormat="1" ht="224.25" customHeight="1" x14ac:dyDescent="0.25">
      <c r="A76" s="114" t="s">
        <v>156</v>
      </c>
      <c r="B76" s="58"/>
      <c r="C76" s="98"/>
      <c r="D76" s="98" t="s">
        <v>339</v>
      </c>
      <c r="E76" s="98" t="s">
        <v>38</v>
      </c>
      <c r="F76" s="98"/>
      <c r="G76" s="98" t="s">
        <v>340</v>
      </c>
      <c r="H76" s="99" t="s">
        <v>341</v>
      </c>
      <c r="I76" s="100">
        <v>3</v>
      </c>
      <c r="J76" s="100">
        <v>0</v>
      </c>
      <c r="K76" s="100">
        <v>0</v>
      </c>
      <c r="L76" s="115" t="s">
        <v>201</v>
      </c>
    </row>
    <row r="77" spans="1:12" s="29" customFormat="1" ht="134.25" customHeight="1" x14ac:dyDescent="0.25">
      <c r="A77" s="114" t="s">
        <v>162</v>
      </c>
      <c r="B77" s="58"/>
      <c r="C77" s="98"/>
      <c r="D77" s="98" t="s">
        <v>342</v>
      </c>
      <c r="E77" s="98" t="s">
        <v>38</v>
      </c>
      <c r="F77" s="98"/>
      <c r="G77" s="98" t="s">
        <v>343</v>
      </c>
      <c r="H77" s="99">
        <v>100</v>
      </c>
      <c r="I77" s="100">
        <v>10</v>
      </c>
      <c r="J77" s="100">
        <v>0</v>
      </c>
      <c r="K77" s="100">
        <v>0</v>
      </c>
      <c r="L77" s="115" t="s">
        <v>344</v>
      </c>
    </row>
    <row r="78" spans="1:12" s="29" customFormat="1" ht="183.75" customHeight="1" x14ac:dyDescent="0.25">
      <c r="A78" s="114" t="s">
        <v>168</v>
      </c>
      <c r="B78" s="58"/>
      <c r="C78" s="98"/>
      <c r="D78" s="98" t="s">
        <v>202</v>
      </c>
      <c r="E78" s="98" t="s">
        <v>38</v>
      </c>
      <c r="F78" s="98"/>
      <c r="G78" s="98" t="s">
        <v>203</v>
      </c>
      <c r="H78" s="99" t="s">
        <v>345</v>
      </c>
      <c r="I78" s="100">
        <v>1</v>
      </c>
      <c r="J78" s="100">
        <v>0</v>
      </c>
      <c r="K78" s="100">
        <v>0</v>
      </c>
      <c r="L78" s="115" t="s">
        <v>201</v>
      </c>
    </row>
    <row r="79" spans="1:12" s="29" customFormat="1" ht="187.5" customHeight="1" x14ac:dyDescent="0.25">
      <c r="A79" s="114" t="s">
        <v>174</v>
      </c>
      <c r="B79" s="58"/>
      <c r="C79" s="98"/>
      <c r="D79" s="98" t="s">
        <v>205</v>
      </c>
      <c r="E79" s="98" t="s">
        <v>38</v>
      </c>
      <c r="F79" s="98"/>
      <c r="G79" s="98" t="s">
        <v>268</v>
      </c>
      <c r="H79" s="99" t="s">
        <v>346</v>
      </c>
      <c r="I79" s="100">
        <v>5</v>
      </c>
      <c r="J79" s="100">
        <v>0</v>
      </c>
      <c r="K79" s="100">
        <v>0</v>
      </c>
      <c r="L79" s="115" t="s">
        <v>201</v>
      </c>
    </row>
    <row r="80" spans="1:12" ht="21.95" customHeight="1" x14ac:dyDescent="0.25">
      <c r="A80" s="82" t="s">
        <v>7</v>
      </c>
      <c r="B80" s="83"/>
      <c r="C80" s="83"/>
      <c r="D80" s="83"/>
      <c r="E80" s="83"/>
      <c r="F80" s="83"/>
      <c r="G80" s="83"/>
      <c r="H80" s="83"/>
      <c r="I80" s="83"/>
      <c r="J80" s="83"/>
      <c r="K80" s="83"/>
      <c r="L80" s="84"/>
    </row>
    <row r="81" spans="1:12" ht="21.95" customHeight="1" x14ac:dyDescent="0.25">
      <c r="A81" s="2"/>
      <c r="B81" s="2"/>
      <c r="C81" s="2"/>
      <c r="D81" s="3" t="s">
        <v>6</v>
      </c>
      <c r="E81" s="12"/>
      <c r="F81" s="11"/>
      <c r="G81" s="11"/>
      <c r="H81" s="1"/>
      <c r="I81" s="13">
        <f>I82+I83+I84+I85+I86+I87+I88+I89+I90+I91+I92+I93+I94+I95+I96+I97+I98+I99</f>
        <v>8591</v>
      </c>
      <c r="J81" s="13">
        <f>J82+J83+J84+J85+J86+J87+J88+J89+J90+J91+J92+J93+J94+J95+J96+J97+J98+J99</f>
        <v>3500.1260000000002</v>
      </c>
      <c r="K81" s="13"/>
      <c r="L81" s="1"/>
    </row>
    <row r="82" spans="1:12" ht="195.75" customHeight="1" x14ac:dyDescent="0.25">
      <c r="A82" s="2" t="s">
        <v>68</v>
      </c>
      <c r="B82" s="2" t="s">
        <v>67</v>
      </c>
      <c r="C82" s="63" t="s">
        <v>89</v>
      </c>
      <c r="D82" s="52" t="s">
        <v>37</v>
      </c>
      <c r="E82" s="35" t="s">
        <v>38</v>
      </c>
      <c r="F82" s="12"/>
      <c r="G82" s="35" t="s">
        <v>39</v>
      </c>
      <c r="H82" s="2">
        <v>100</v>
      </c>
      <c r="I82" s="13">
        <v>100</v>
      </c>
      <c r="J82" s="13">
        <v>0</v>
      </c>
      <c r="K82" s="65">
        <v>0</v>
      </c>
      <c r="L82" s="74" t="s">
        <v>139</v>
      </c>
    </row>
    <row r="83" spans="1:12" ht="191.25" customHeight="1" x14ac:dyDescent="0.25">
      <c r="A83" s="2" t="s">
        <v>70</v>
      </c>
      <c r="B83" s="2" t="s">
        <v>69</v>
      </c>
      <c r="C83" s="63" t="s">
        <v>137</v>
      </c>
      <c r="D83" s="51" t="s">
        <v>90</v>
      </c>
      <c r="E83" s="35" t="s">
        <v>91</v>
      </c>
      <c r="F83" s="12"/>
      <c r="G83" s="35" t="s">
        <v>92</v>
      </c>
      <c r="H83" s="2" t="s">
        <v>93</v>
      </c>
      <c r="I83" s="13">
        <v>500</v>
      </c>
      <c r="J83" s="13">
        <v>0</v>
      </c>
      <c r="K83" s="65">
        <v>0</v>
      </c>
      <c r="L83" s="14" t="s">
        <v>152</v>
      </c>
    </row>
    <row r="84" spans="1:12" ht="219.75" customHeight="1" x14ac:dyDescent="0.25">
      <c r="A84" s="2" t="s">
        <v>72</v>
      </c>
      <c r="B84" s="2" t="s">
        <v>71</v>
      </c>
      <c r="C84" s="63" t="s">
        <v>94</v>
      </c>
      <c r="D84" s="51" t="s">
        <v>95</v>
      </c>
      <c r="E84" s="35" t="s">
        <v>38</v>
      </c>
      <c r="F84" s="12"/>
      <c r="G84" s="35" t="s">
        <v>96</v>
      </c>
      <c r="H84" s="2">
        <v>2500</v>
      </c>
      <c r="I84" s="13">
        <v>2500</v>
      </c>
      <c r="J84" s="13">
        <v>64.3</v>
      </c>
      <c r="K84" s="65">
        <v>64.3</v>
      </c>
      <c r="L84" s="74" t="s">
        <v>138</v>
      </c>
    </row>
    <row r="85" spans="1:12" ht="93" customHeight="1" x14ac:dyDescent="0.25">
      <c r="A85" s="88" t="s">
        <v>74</v>
      </c>
      <c r="B85" s="88" t="s">
        <v>73</v>
      </c>
      <c r="C85" s="91" t="s">
        <v>97</v>
      </c>
      <c r="D85" s="54" t="s">
        <v>98</v>
      </c>
      <c r="E85" s="25" t="s">
        <v>91</v>
      </c>
      <c r="F85" s="12" t="s">
        <v>103</v>
      </c>
      <c r="G85" s="12" t="s">
        <v>43</v>
      </c>
      <c r="H85" s="55">
        <v>10</v>
      </c>
      <c r="I85" s="13">
        <v>10</v>
      </c>
      <c r="J85" s="72">
        <v>0</v>
      </c>
      <c r="K85" s="68">
        <v>0</v>
      </c>
      <c r="L85" s="69" t="s">
        <v>145</v>
      </c>
    </row>
    <row r="86" spans="1:12" ht="203.25" customHeight="1" x14ac:dyDescent="0.25">
      <c r="A86" s="89"/>
      <c r="B86" s="89"/>
      <c r="C86" s="92"/>
      <c r="D86" s="54" t="s">
        <v>99</v>
      </c>
      <c r="E86" s="25" t="s">
        <v>38</v>
      </c>
      <c r="F86" s="12"/>
      <c r="G86" s="12" t="s">
        <v>39</v>
      </c>
      <c r="H86" s="55">
        <v>500</v>
      </c>
      <c r="I86" s="13">
        <v>500</v>
      </c>
      <c r="J86" s="72">
        <v>818.6</v>
      </c>
      <c r="K86" s="68">
        <v>818.6</v>
      </c>
      <c r="L86" s="69" t="s">
        <v>146</v>
      </c>
    </row>
    <row r="87" spans="1:12" ht="62.25" customHeight="1" x14ac:dyDescent="0.25">
      <c r="A87" s="89"/>
      <c r="B87" s="89"/>
      <c r="C87" s="92"/>
      <c r="D87" s="54" t="s">
        <v>100</v>
      </c>
      <c r="E87" s="25" t="s">
        <v>102</v>
      </c>
      <c r="F87" s="12"/>
      <c r="G87" s="12" t="s">
        <v>105</v>
      </c>
      <c r="H87" s="55">
        <v>9</v>
      </c>
      <c r="I87" s="13">
        <v>2700</v>
      </c>
      <c r="J87" s="73">
        <v>1350</v>
      </c>
      <c r="K87" s="70">
        <v>9</v>
      </c>
      <c r="L87" s="71" t="s">
        <v>147</v>
      </c>
    </row>
    <row r="88" spans="1:12" ht="207.75" customHeight="1" x14ac:dyDescent="0.25">
      <c r="A88" s="90"/>
      <c r="B88" s="90"/>
      <c r="C88" s="93"/>
      <c r="D88" s="54" t="s">
        <v>101</v>
      </c>
      <c r="E88" s="25" t="s">
        <v>38</v>
      </c>
      <c r="F88" s="12" t="s">
        <v>104</v>
      </c>
      <c r="G88" s="12" t="s">
        <v>106</v>
      </c>
      <c r="H88" s="55">
        <v>20</v>
      </c>
      <c r="I88" s="13">
        <v>20</v>
      </c>
      <c r="J88" s="72">
        <v>0</v>
      </c>
      <c r="K88" s="68">
        <v>0</v>
      </c>
      <c r="L88" s="69" t="s">
        <v>148</v>
      </c>
    </row>
    <row r="89" spans="1:12" ht="204.75" customHeight="1" x14ac:dyDescent="0.25">
      <c r="A89" s="2" t="s">
        <v>76</v>
      </c>
      <c r="B89" s="2" t="s">
        <v>75</v>
      </c>
      <c r="C89" s="63" t="s">
        <v>107</v>
      </c>
      <c r="D89" s="51" t="s">
        <v>108</v>
      </c>
      <c r="E89" s="35" t="s">
        <v>109</v>
      </c>
      <c r="F89" s="12"/>
      <c r="G89" s="35" t="s">
        <v>110</v>
      </c>
      <c r="H89" s="79">
        <v>150</v>
      </c>
      <c r="I89" s="13">
        <v>0</v>
      </c>
      <c r="J89" s="13">
        <v>0</v>
      </c>
      <c r="K89" s="65">
        <v>0</v>
      </c>
      <c r="L89" s="14" t="s">
        <v>152</v>
      </c>
    </row>
    <row r="90" spans="1:12" ht="204.75" customHeight="1" x14ac:dyDescent="0.25">
      <c r="A90" s="2" t="s">
        <v>78</v>
      </c>
      <c r="B90" s="2" t="s">
        <v>77</v>
      </c>
      <c r="C90" s="63" t="s">
        <v>111</v>
      </c>
      <c r="D90" s="56" t="s">
        <v>37</v>
      </c>
      <c r="E90" s="35" t="s">
        <v>38</v>
      </c>
      <c r="F90" s="12"/>
      <c r="G90" s="35" t="s">
        <v>39</v>
      </c>
      <c r="H90" s="79" t="s">
        <v>151</v>
      </c>
      <c r="I90" s="13">
        <v>50</v>
      </c>
      <c r="J90" s="13">
        <v>0</v>
      </c>
      <c r="K90" s="65">
        <v>0</v>
      </c>
      <c r="L90" s="14" t="s">
        <v>152</v>
      </c>
    </row>
    <row r="91" spans="1:12" ht="179.25" customHeight="1" x14ac:dyDescent="0.25">
      <c r="A91" s="2" t="s">
        <v>80</v>
      </c>
      <c r="B91" s="2" t="s">
        <v>79</v>
      </c>
      <c r="C91" s="63" t="s">
        <v>112</v>
      </c>
      <c r="D91" s="51" t="s">
        <v>113</v>
      </c>
      <c r="E91" s="35" t="s">
        <v>114</v>
      </c>
      <c r="F91" s="35" t="s">
        <v>115</v>
      </c>
      <c r="G91" s="35" t="s">
        <v>116</v>
      </c>
      <c r="H91" s="2" t="s">
        <v>117</v>
      </c>
      <c r="I91" s="80">
        <v>300</v>
      </c>
      <c r="J91" s="13">
        <v>0</v>
      </c>
      <c r="K91" s="65">
        <v>0</v>
      </c>
      <c r="L91" s="74" t="s">
        <v>153</v>
      </c>
    </row>
    <row r="92" spans="1:12" ht="69" customHeight="1" x14ac:dyDescent="0.25">
      <c r="A92" s="88" t="s">
        <v>82</v>
      </c>
      <c r="B92" s="88" t="s">
        <v>81</v>
      </c>
      <c r="C92" s="91" t="s">
        <v>118</v>
      </c>
      <c r="D92" s="57" t="s">
        <v>119</v>
      </c>
      <c r="E92" s="12" t="s">
        <v>114</v>
      </c>
      <c r="F92" s="12"/>
      <c r="G92" s="12" t="s">
        <v>121</v>
      </c>
      <c r="H92" s="2">
        <v>100</v>
      </c>
      <c r="I92" s="13">
        <v>100</v>
      </c>
      <c r="J92" s="76">
        <v>0</v>
      </c>
      <c r="K92" s="17">
        <v>0</v>
      </c>
      <c r="L92" s="14" t="s">
        <v>142</v>
      </c>
    </row>
    <row r="93" spans="1:12" ht="119.25" customHeight="1" x14ac:dyDescent="0.25">
      <c r="A93" s="89"/>
      <c r="B93" s="89"/>
      <c r="C93" s="92"/>
      <c r="D93" s="58" t="s">
        <v>37</v>
      </c>
      <c r="E93" s="12" t="s">
        <v>114</v>
      </c>
      <c r="F93" s="12"/>
      <c r="G93" s="12" t="s">
        <v>39</v>
      </c>
      <c r="H93" s="2">
        <v>500</v>
      </c>
      <c r="I93" s="13">
        <v>500</v>
      </c>
      <c r="J93" s="77">
        <v>155.4</v>
      </c>
      <c r="K93" s="66">
        <v>155.4</v>
      </c>
      <c r="L93" s="67" t="s">
        <v>143</v>
      </c>
    </row>
    <row r="94" spans="1:12" ht="51.75" customHeight="1" x14ac:dyDescent="0.25">
      <c r="A94" s="90"/>
      <c r="B94" s="90"/>
      <c r="C94" s="93"/>
      <c r="D94" s="57" t="s">
        <v>120</v>
      </c>
      <c r="E94" s="12" t="s">
        <v>114</v>
      </c>
      <c r="F94" s="12"/>
      <c r="G94" s="12" t="s">
        <v>43</v>
      </c>
      <c r="H94" s="2">
        <v>13</v>
      </c>
      <c r="I94" s="13">
        <v>13</v>
      </c>
      <c r="J94" s="78">
        <v>0</v>
      </c>
      <c r="K94" s="23">
        <v>0</v>
      </c>
      <c r="L94" s="67" t="s">
        <v>144</v>
      </c>
    </row>
    <row r="95" spans="1:12" ht="187.5" customHeight="1" x14ac:dyDescent="0.25">
      <c r="A95" s="2" t="s">
        <v>84</v>
      </c>
      <c r="B95" s="2" t="s">
        <v>83</v>
      </c>
      <c r="C95" s="63" t="s">
        <v>122</v>
      </c>
      <c r="D95" s="51" t="s">
        <v>37</v>
      </c>
      <c r="E95" s="35" t="s">
        <v>38</v>
      </c>
      <c r="F95" s="12"/>
      <c r="G95" s="35" t="s">
        <v>39</v>
      </c>
      <c r="H95" s="2"/>
      <c r="I95" s="13">
        <v>80</v>
      </c>
      <c r="J95" s="13">
        <v>0</v>
      </c>
      <c r="K95" s="65">
        <v>0</v>
      </c>
      <c r="L95" s="14" t="s">
        <v>152</v>
      </c>
    </row>
    <row r="96" spans="1:12" s="9" customFormat="1" ht="90.75" customHeight="1" x14ac:dyDescent="0.25">
      <c r="A96" s="94" t="s">
        <v>86</v>
      </c>
      <c r="B96" s="94" t="s">
        <v>85</v>
      </c>
      <c r="C96" s="96" t="s">
        <v>123</v>
      </c>
      <c r="D96" s="25" t="s">
        <v>37</v>
      </c>
      <c r="E96" s="25" t="s">
        <v>91</v>
      </c>
      <c r="F96" s="25"/>
      <c r="G96" s="25" t="s">
        <v>39</v>
      </c>
      <c r="H96" s="22">
        <v>300</v>
      </c>
      <c r="I96" s="59">
        <v>300</v>
      </c>
      <c r="J96" s="76">
        <v>948.93</v>
      </c>
      <c r="K96" s="17">
        <v>948.93</v>
      </c>
      <c r="L96" s="18" t="s">
        <v>154</v>
      </c>
    </row>
    <row r="97" spans="1:12" s="9" customFormat="1" ht="106.5" customHeight="1" x14ac:dyDescent="0.25">
      <c r="A97" s="95"/>
      <c r="B97" s="95"/>
      <c r="C97" s="97"/>
      <c r="D97" s="25" t="s">
        <v>45</v>
      </c>
      <c r="E97" s="25" t="s">
        <v>91</v>
      </c>
      <c r="F97" s="53"/>
      <c r="G97" s="25" t="s">
        <v>46</v>
      </c>
      <c r="H97" s="22">
        <v>1.5</v>
      </c>
      <c r="I97" s="59">
        <v>803</v>
      </c>
      <c r="J97" s="76">
        <v>145.39599999999999</v>
      </c>
      <c r="K97" s="17">
        <v>1.5</v>
      </c>
      <c r="L97" s="18" t="s">
        <v>155</v>
      </c>
    </row>
    <row r="98" spans="1:12" s="9" customFormat="1" ht="87.75" customHeight="1" x14ac:dyDescent="0.25">
      <c r="A98" s="85" t="s">
        <v>87</v>
      </c>
      <c r="B98" s="85" t="s">
        <v>88</v>
      </c>
      <c r="C98" s="86" t="s">
        <v>124</v>
      </c>
      <c r="D98" s="60" t="s">
        <v>37</v>
      </c>
      <c r="E98" s="25" t="s">
        <v>38</v>
      </c>
      <c r="F98" s="53"/>
      <c r="G98" s="26" t="s">
        <v>39</v>
      </c>
      <c r="H98" s="20">
        <v>100</v>
      </c>
      <c r="I98" s="61">
        <v>100</v>
      </c>
      <c r="J98" s="61">
        <v>0</v>
      </c>
      <c r="K98" s="20">
        <v>0</v>
      </c>
      <c r="L98" s="18" t="s">
        <v>140</v>
      </c>
    </row>
    <row r="99" spans="1:12" s="9" customFormat="1" ht="100.5" customHeight="1" x14ac:dyDescent="0.25">
      <c r="A99" s="85"/>
      <c r="B99" s="85"/>
      <c r="C99" s="86"/>
      <c r="D99" s="26" t="s">
        <v>125</v>
      </c>
      <c r="E99" s="25" t="s">
        <v>38</v>
      </c>
      <c r="F99" s="25"/>
      <c r="G99" s="26"/>
      <c r="H99" s="20"/>
      <c r="I99" s="61">
        <v>15</v>
      </c>
      <c r="J99" s="61">
        <v>17.5</v>
      </c>
      <c r="K99" s="20">
        <v>2.5</v>
      </c>
      <c r="L99" s="18" t="s">
        <v>141</v>
      </c>
    </row>
    <row r="100" spans="1:12" ht="21.95" customHeight="1" x14ac:dyDescent="0.25">
      <c r="A100" s="82" t="s">
        <v>5</v>
      </c>
      <c r="B100" s="83"/>
      <c r="C100" s="83"/>
      <c r="D100" s="83"/>
      <c r="E100" s="83"/>
      <c r="F100" s="83"/>
      <c r="G100" s="83"/>
      <c r="H100" s="83"/>
      <c r="I100" s="83"/>
      <c r="J100" s="83"/>
      <c r="K100" s="83"/>
      <c r="L100" s="84"/>
    </row>
    <row r="101" spans="1:12" ht="17.25" customHeight="1" x14ac:dyDescent="0.25">
      <c r="A101" s="26"/>
      <c r="B101" s="26"/>
      <c r="C101" s="26"/>
      <c r="D101" s="16"/>
      <c r="E101" s="26"/>
      <c r="F101" s="18"/>
      <c r="G101" s="18"/>
      <c r="H101" s="26"/>
      <c r="I101" s="19"/>
      <c r="J101" s="19"/>
      <c r="K101" s="19"/>
      <c r="L101" s="18"/>
    </row>
    <row r="103" spans="1:12" ht="15.75" x14ac:dyDescent="0.25">
      <c r="B103" s="40" t="s">
        <v>11</v>
      </c>
      <c r="C103" s="10"/>
      <c r="D103" s="10"/>
      <c r="E103" s="10"/>
      <c r="F103" s="10"/>
      <c r="G103" s="10"/>
      <c r="H103" s="10"/>
      <c r="I103" s="10"/>
      <c r="J103" s="10"/>
      <c r="K103" s="10"/>
    </row>
    <row r="104" spans="1:12" x14ac:dyDescent="0.25">
      <c r="E104" s="10"/>
      <c r="F104" s="10"/>
      <c r="G104" s="10"/>
      <c r="H104" s="10"/>
      <c r="I104" s="10"/>
      <c r="J104" s="10"/>
      <c r="K104" s="10"/>
    </row>
    <row r="105" spans="1:12" x14ac:dyDescent="0.25">
      <c r="E105" s="10"/>
      <c r="F105" s="10"/>
      <c r="G105" s="10"/>
      <c r="H105" s="10"/>
      <c r="I105" s="10"/>
      <c r="J105" s="10"/>
      <c r="K105" s="10"/>
    </row>
    <row r="106" spans="1:12" x14ac:dyDescent="0.25">
      <c r="E106" s="10"/>
      <c r="F106" s="10"/>
      <c r="G106" s="10"/>
      <c r="H106" s="10"/>
      <c r="I106" s="10"/>
      <c r="J106" s="10"/>
      <c r="K106" s="10"/>
    </row>
    <row r="107" spans="1:12" x14ac:dyDescent="0.25">
      <c r="B107" s="87"/>
      <c r="C107" s="87"/>
      <c r="D107" s="87"/>
      <c r="E107" s="87"/>
      <c r="F107" s="87"/>
      <c r="G107" s="87"/>
      <c r="H107" s="87"/>
      <c r="I107" s="87"/>
      <c r="J107" s="87"/>
      <c r="K107" s="87"/>
    </row>
  </sheetData>
  <mergeCells count="17">
    <mergeCell ref="B107:K107"/>
    <mergeCell ref="A6:L6"/>
    <mergeCell ref="B85:B88"/>
    <mergeCell ref="A85:A88"/>
    <mergeCell ref="C85:C88"/>
    <mergeCell ref="A92:A94"/>
    <mergeCell ref="B92:B94"/>
    <mergeCell ref="C92:C94"/>
    <mergeCell ref="A96:A97"/>
    <mergeCell ref="B96:B97"/>
    <mergeCell ref="C96:C97"/>
    <mergeCell ref="A98:A99"/>
    <mergeCell ref="B98:B99"/>
    <mergeCell ref="C98:C99"/>
    <mergeCell ref="A2:L2"/>
    <mergeCell ref="A80:L80"/>
    <mergeCell ref="A100:L100"/>
  </mergeCells>
  <pageMargins left="0.39370078740157483" right="0" top="0.78740157480314965" bottom="0.19685039370078741" header="0.31496062992125984" footer="0.31496062992125984"/>
  <pageSetup paperSize="9" scale="49" orientation="landscape" r:id="rId1"/>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vt:lpstr>
      <vt:lpstr>приложение свод поселений</vt:lpstr>
      <vt:lpstr>приложение!Заголовки_для_печати</vt:lpstr>
      <vt:lpstr>'приложение свод поселений'!Заголовки_для_печати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Горенкова Татьяна Александровна</cp:lastModifiedBy>
  <cp:lastPrinted>2019-04-11T09:37:15Z</cp:lastPrinted>
  <dcterms:created xsi:type="dcterms:W3CDTF">2006-09-16T00:00:00Z</dcterms:created>
  <dcterms:modified xsi:type="dcterms:W3CDTF">2019-04-15T11:02:39Z</dcterms:modified>
</cp:coreProperties>
</file>