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1 г. Департамент финансов\отчеты по соглашению за 9 мес. 2021\"/>
    </mc:Choice>
  </mc:AlternateContent>
  <bookViews>
    <workbookView xWindow="240" yWindow="105" windowWidth="14805" windowHeight="8010"/>
  </bookViews>
  <sheets>
    <sheet name="приложение" sheetId="1" r:id="rId1"/>
    <sheet name="Лист1" sheetId="2" r:id="rId2"/>
  </sheets>
  <definedNames>
    <definedName name="_xlnm.Print_Titles" localSheetId="0">приложение!$9:$9</definedName>
    <definedName name="_xlnm.Print_Area" localSheetId="0">приложение!$A$1:$J$45</definedName>
  </definedNames>
  <calcPr calcId="162913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H16" i="1" l="1"/>
  <c r="H12" i="1"/>
  <c r="G12" i="1"/>
  <c r="I75" i="2" l="1"/>
  <c r="J75" i="2"/>
  <c r="F14" i="2"/>
  <c r="J69" i="2" l="1"/>
  <c r="I69" i="2"/>
  <c r="J63" i="2"/>
  <c r="I63" i="2"/>
  <c r="J58" i="2"/>
  <c r="I58" i="2"/>
  <c r="J51" i="2"/>
  <c r="I51" i="2"/>
  <c r="J45" i="2"/>
  <c r="I45" i="2"/>
  <c r="J40" i="2"/>
  <c r="I40" i="2"/>
  <c r="J35" i="2"/>
  <c r="I35" i="2"/>
  <c r="J27" i="2"/>
  <c r="I27" i="2"/>
  <c r="J20" i="2"/>
  <c r="I20" i="2"/>
  <c r="J14" i="2"/>
  <c r="I14" i="2"/>
  <c r="I7" i="2" s="1"/>
  <c r="J8" i="2"/>
  <c r="I8" i="2"/>
  <c r="J7" i="2" l="1"/>
  <c r="G21" i="1"/>
  <c r="H21" i="1"/>
</calcChain>
</file>

<file path=xl/sharedStrings.xml><?xml version="1.0" encoding="utf-8"?>
<sst xmlns="http://schemas.openxmlformats.org/spreadsheetml/2006/main" count="549" uniqueCount="322">
  <si>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</si>
  <si>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</si>
  <si>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</si>
  <si>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</si>
  <si>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</si>
  <si>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</si>
  <si>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</si>
  <si>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</si>
  <si>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</si>
  <si>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</si>
  <si>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</si>
  <si>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</si>
  <si>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</si>
  <si>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</si>
  <si>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</si>
  <si>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</si>
  <si>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</si>
  <si>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</si>
  <si>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</si>
  <si>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</si>
  <si>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</si>
  <si>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</si>
  <si>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</si>
  <si>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</si>
  <si>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</si>
  <si>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</si>
  <si>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</si>
  <si>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</si>
  <si>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</si>
  <si>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</si>
  <si>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</si>
  <si>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</si>
  <si>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</si>
  <si>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</si>
  <si>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</si>
  <si>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</si>
  <si>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</si>
  <si>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</si>
  <si>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В течение отчетного периода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</si>
  <si>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</si>
  <si>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</si>
  <si>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</si>
  <si>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</si>
  <si>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</si>
  <si>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</si>
  <si>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</si>
  <si>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</si>
  <si>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</si>
  <si>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</si>
  <si>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</si>
  <si>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</si>
  <si>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</si>
  <si>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</si>
  <si>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</si>
  <si>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</si>
  <si>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</si>
  <si>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</si>
  <si>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</si>
  <si>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</si>
  <si>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</si>
  <si>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</si>
  <si>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Отношение количества контрактов, по которым проводятся проверки, к общему количеству контрактов, %</t>
  </si>
  <si>
    <t>1.7.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</si>
  <si>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</si>
  <si>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</si>
  <si>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0,01</t>
  </si>
  <si>
    <t>Заворотынская Наталья Алексеевна - расходы, тел. 8 (34678)-2-81-38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</si>
  <si>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</si>
  <si>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</si>
  <si>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</si>
  <si>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</si>
  <si>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</si>
  <si>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</si>
  <si>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не менее 1,0</t>
  </si>
  <si>
    <t xml:space="preserve">Глава муниципального образования  </t>
  </si>
  <si>
    <t>____________________</t>
  </si>
  <si>
    <t xml:space="preserve">                     Куташова А.П.                                 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</si>
  <si>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</si>
  <si>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</si>
  <si>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</si>
  <si>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</si>
  <si>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</si>
  <si>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 xml:space="preserve">                   Куклина Н.Г.                              </t>
  </si>
  <si>
    <t>Сложилась экономия в результате заключения муниципальными учреждениями энергосервисных контрактов на оказание коммунальных услуг</t>
  </si>
  <si>
    <t>Отношение суммы увеличения доходов от реализации имущества, находящегося в собственности МО Октябрьский район, с учетом предоставленной рассрочки платежей, а также доходов от реализации муниципального имущества, остающегося после списания, к сумме неналоговых  доходов, утвержденной первоначальным решением о бюджете, %</t>
  </si>
  <si>
    <t>не более 10</t>
  </si>
  <si>
    <t xml:space="preserve">  </t>
  </si>
  <si>
    <t>Приложение 2              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2021 году</t>
  </si>
  <si>
    <t>№ 2692</t>
  </si>
  <si>
    <t>дата 25.12.2020 г.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</si>
  <si>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2021 год и плановый период 2022 и 2023 годов"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</si>
  <si>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</si>
  <si>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 xml:space="preserve">Реорганизация муниципальных  образовательных  организаций  Октябрьского района  в форме объединения: 
-МБОУ ДО  «Дом детского творчества «Новое поколение» в форме присоединения к нему МБУ ДО «Дом детского творчества» с. Перегребное;
- МБДОУ «ДСОВ «Ромашка» в форме присоединения к нему МБДОУ «ДСОВ «Буратино»;
- МБУК «КИЦ» в форме присоединения к нему МБУК «МВЦ»
</t>
  </si>
  <si>
    <t>январь 2021 года</t>
  </si>
  <si>
    <t>Количество муниципальных учреждений, подлежащих реорганизации, единиц</t>
  </si>
  <si>
    <t xml:space="preserve">1) реорганизация ДДТ «Новое поколение» с  ДДТ с. Перегребное (постановление № 2094 от 19.10.2020г.)- 3,28 шт.единицы; 
2) реорганизация МБОУ ДСОВ «Ромашка» с МБОУ ДСОВ «Буратино» (постановление № 1435 от 24.06.2020г.) -2 шт.единицы;              3) реорганизация МКОУ Андринская СОШ с МБОУ ДСОВ «Семицветик»- 2,2 шт.единицы (Постановление № 2186 от 03.11.2020г.);       4) реорганизация МБУК "Культурно-информационный центр" путем присоединения МБУК "Музейно-выставочный центр" (пост. № 1776  от 02.09.2020) -1 шт.единицы.           
</t>
  </si>
  <si>
    <t xml:space="preserve">1) ликвидация ЦМ «Смена» (постановление №1947 от 25.09.2020г.) -10 шт.единиц;          2) МКУ "ЦРО" 3 шт.единицы;                          3) МБУ ДО "ДШИ" пгт.Талинка - 1,2 шт.единица; 4) МБУ ДО "ДШИ" пгт.Приобье - 1,0 шт.единица; 5) МБУ ДО "ДШИ" п.Перегребное -2 шт.единицы; 6) МБУ СП РС РСШОР -0,75 шт.единицы. </t>
  </si>
  <si>
    <t>Бюджетный эффект от реализации мероприятий (план)</t>
  </si>
  <si>
    <t>2021 год</t>
  </si>
  <si>
    <t>не  менее 1,5</t>
  </si>
  <si>
    <t>не менее 0,2</t>
  </si>
  <si>
    <t>Увеличение доходов от реализации имущества, находящегося в собственности МО Октябрьский район, с учетом предоставленной рассрочки платежей, а также доходы от реализации муниципального имущества, остающегося после списания предназначенного к приватизации в 2020 году</t>
  </si>
  <si>
    <t>не менее 4,6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</si>
  <si>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2021 году</t>
  </si>
  <si>
    <t>Бюджетный  эффект  в связи передачей услуг некоммерческой организации планируется во втором квартале 2021 года</t>
  </si>
  <si>
    <t>Внесены изменения в проект прогнозного плана (программы) приватизации муниципального имущества, находящегося в собственности МО Октябрьский район на 2020 год. Ожидаемая сумма доходов от приватизации имущества увеличена с 2 000,0 твс.руб. до  4 480,0 тыс.руб. Поступление доходов от реализации дополнительно включенных объектов ожидается в 4 квартале 2021 года.</t>
  </si>
  <si>
    <t xml:space="preserve">Постановлением администрации Октябрьского района от 20.04.2021 №757 с 01.05.2021  увеличен размер  платы за наем (аренду) жилых помещений. </t>
  </si>
  <si>
    <t>Постановления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</si>
  <si>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Сложилась экономия в результате перехода муниципальных учреждений с централизованного отопления на автономное электрическое отопление по зданиям школ в п.Кормужиханка, п.Большие Леуши, п.Комсомольский.</t>
  </si>
  <si>
    <t>Планы мероприятий по росту доходов, оптимизации расходов и сокращению муниципального долга на 2020-2022 годы городских и сельских поселений Октябрьского района</t>
  </si>
  <si>
    <t>Наименование городского / сельского поселения</t>
  </si>
  <si>
    <t>Реквизиты муниципального правового акта, утвердившего план мероприятий и внесение изменений в него (№ дата)*</t>
  </si>
  <si>
    <t>Проект нормативного правового акта или иной документ</t>
  </si>
  <si>
    <t>Полученный бюджетный эффект от реализации мероприятий на 01.04.2020</t>
  </si>
  <si>
    <t>Значение целевого показателя на 01.04.2020</t>
  </si>
  <si>
    <t>2020 год</t>
  </si>
  <si>
    <t>1.</t>
  </si>
  <si>
    <t>г.п.Андра</t>
  </si>
  <si>
    <t xml:space="preserve">постановление администрации г.п.Андра от 10.01.2020 №1 (в редакции постановления  от 22.06.2020 №147) </t>
  </si>
  <si>
    <t>Заключение новых договоров за наём (аренду) жилых помещений.</t>
  </si>
  <si>
    <t>в течение года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</si>
  <si>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</si>
  <si>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</si>
  <si>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не менее 15</t>
  </si>
  <si>
    <t>Заключено 8 договоров коммерческого найма. Поступление средств пданируется во 2 полугодии 2020 года.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</si>
  <si>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</si>
  <si>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</si>
  <si>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не менее 2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</si>
  <si>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</si>
  <si>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налога на имущество физических лиц, %</t>
  </si>
  <si>
    <t>не менее 5</t>
  </si>
  <si>
    <t>Исполнение мероприятия планируется во 2 полугодии 2020 года.</t>
  </si>
  <si>
    <t>Вовлечение в налоговый оборот объектов недвижимости с незарегистрированным правом собственности</t>
  </si>
  <si>
    <t>Отношение дополнительной суммы доходов, планируемой к получению в результате проведенных мероприятий, к первоначально утвержденной сумме имущественных налогов, %</t>
  </si>
  <si>
    <t>не менее 0,5</t>
  </si>
  <si>
    <t>В результате проведенной работы объекты недвижимости с незарегистрированным правом собственности не выявлены.</t>
  </si>
  <si>
    <t>2.</t>
  </si>
  <si>
    <t>г.п.Октябрьское</t>
  </si>
  <si>
    <t>постановление администрации г.п.Октябрьское от 23.01.2020 №3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</si>
  <si>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</si>
  <si>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в течение отчетного периода</t>
  </si>
  <si>
    <t>Выявлено нарушение исполнения условий муниципального контракта с ИП Амриев. Поступление штрафа в сумме 250,0 тыс.руб. ожидается в 3 квартале 2020 года.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</si>
  <si>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</si>
  <si>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Количество выявленных объектов недвижимого имущества, котрые признаются объектами налогообложения</t>
  </si>
  <si>
    <t>Снижение дебиторской задолженности по неналоговым доходам. Проведение претензионно – исковой работы в случае несвоевременного перечисления арендной платы по договорам аренды имущества</t>
  </si>
  <si>
    <t>исковые заявления и претензии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</si>
  <si>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</si>
  <si>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>Не менее 0,9</t>
  </si>
  <si>
    <t>За 1 полугодие 2020 года  направлено 8 исковых заявлений в суд. Бюджетный эффект ожидается во 2 полугодии 2020 года.</t>
  </si>
  <si>
    <t>Количество объектов недвижимости с незарегистрированными правами, вовлеченные в налоговый оборот</t>
  </si>
  <si>
    <t>В результате проведенной работы выявлено 4 объекта недвижимости с незарегистрированным правом собственности, владельцам направлены уведомления о необходиости гос.регистрации. Права зарегистрированы в июне 2020 года.</t>
  </si>
  <si>
    <t>3.</t>
  </si>
  <si>
    <t>г.п.Приобье</t>
  </si>
  <si>
    <t>постановление администрации г.п.Приобье от 27.01.2020 №24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</si>
  <si>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</si>
  <si>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</si>
  <si>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В течение отчетного периода в результате проведенной администрацией поселения работы поставлено на налоговый учет обособленное подразделение ООО "Титан-профиль"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</si>
  <si>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</si>
  <si>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</si>
  <si>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В течение отчетного периода в бюджет поселения перечислены безвозмездные поступления ИП Некрасова, ООО "Партнёр".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</si>
  <si>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</si>
  <si>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Перечислена неустойка по муниципальным контрактам АНО ДПО "НПУЦ", ООО "Зелень"</t>
  </si>
  <si>
    <t>Количество выявленных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утверждаемый в соответствии со ст.378,2 Налогового кодекса РФ, ед.</t>
  </si>
  <si>
    <t>Количество зарегистрированных объектов недвижимости с ранее незарегистрированным правом собственности, ед.</t>
  </si>
  <si>
    <t xml:space="preserve">За отчетный период зарегистрировали право собственности на объекты недвижимого имущества 6 правообладателей. </t>
  </si>
  <si>
    <t>4.</t>
  </si>
  <si>
    <t>г.п.Талинка</t>
  </si>
  <si>
    <t>постановление администрации г.п.Талинка от 31.12.2019 №531 (в редакции постановления от 23.03.2020 №84)</t>
  </si>
  <si>
    <t>Меры, направленные на погашение просроченной дебиторской задолженности по неналоговым доходам от сдачи в аренду недвижимого имущества и платы за найм жилых помещений (за исключением аренды земельных участков)</t>
  </si>
  <si>
    <t>Претензии и исковые заявления о погашении задолженности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</si>
  <si>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недвижимого имущества и платы за найм жилых помещений (за исключением аренды земельных участков), утвержденной первоначальным решением о бюджете, %</t>
  </si>
  <si>
    <t>Не менее 3,3</t>
  </si>
  <si>
    <t>Направлено в ОСП по Октябрьскому району исполнительных листов на сумму 1 480,0 тыс.рублей по ООО "ТБ". Исполнение мероприятия ожидается в 4 квартале 2020 года.</t>
  </si>
  <si>
    <t>Меры, направленные на погашение просроченной дебиторской задолженности по неналоговым доходам от сдачи в аренду земельных участков собственность на которые не разграничена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</si>
  <si>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земельных участков собственность на которые не разграничена, утвержденной первоначальным решением о бюджете, %</t>
  </si>
  <si>
    <t>Не менее 2,5</t>
  </si>
  <si>
    <t>Подготовлены и направлены 3 претензии на сумму 767,0 тыс.рублей. Доброольно погашена задлженность в сумме 197,5 тыс.руб.</t>
  </si>
  <si>
    <t>Не менее 0,2</t>
  </si>
  <si>
    <t>Меры, направленные  на сокращение задолженности по налоговым платежам в бюджет поселения</t>
  </si>
  <si>
    <t>Отношение   суммы задолженности по налоговым платежам в бюджет поселения,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</si>
  <si>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Не менее 0,6</t>
  </si>
  <si>
    <t>В резльтате проведенной администрацией поселения работы поступила задолженность по НДФЛ от ООО "Римера-Сервис"  в сумме 2,8 тыс.руб. (доля поселения), по транспортному налогу от  ООО "Стройтерминал" в сумме 1,1 тыс.рую. (доля поселения).</t>
  </si>
  <si>
    <t>Отношение дополнительной суммы налоговых поступлений, планируемой к получению в результате выявления объектов налогообложения, в отношении которых налоговая база определяется как кадастровая стоимость, к годовой сумме налоговых поступлений, %</t>
  </si>
  <si>
    <t>Не менее 0,2%</t>
  </si>
  <si>
    <t>Заключение Соглашений об оказании благотворительной помощи на спортивно-оздоровительные и культурно-массовые мероприятия</t>
  </si>
  <si>
    <t xml:space="preserve">Соглашения об оказании благотворительной помощи на спортивно-оздоровительные  мероприятия </t>
  </si>
  <si>
    <t>Количество заключенных соглашений (договоров) пожертвований, ед.</t>
  </si>
  <si>
    <t>Не менее 2</t>
  </si>
  <si>
    <t>По распоряжению Правительства Тюменской области от 19.03.2020 № 226-рп «О выделении средств» выделены бюджетные ассигнования из средств резервного фонда Правительства Тюменской области  муниципальному образованию г.п.Талинка на проведение концерта, посвященного 75-летию Победы в ВОВ для МБУ "Центр культуры и спорта г.п.Талинка" в сумме 65,1 тыс. рублей; в рамках реализации программных мероприятий по Инициативному бюджетированию на строительство Скейт-Парка в г.п.Талинка поступили безвозмездные средства от населения (Макарова О.П.) в сумме 126,3 тыс. рублей.</t>
  </si>
  <si>
    <t>5.</t>
  </si>
  <si>
    <t>с.п.Каменное</t>
  </si>
  <si>
    <t>постановление администрации с.п.Каменное от 29.01.2020 №9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</si>
  <si>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</si>
  <si>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налоговых доходов, %</t>
  </si>
  <si>
    <t>Не менее 0,4</t>
  </si>
  <si>
    <t>Со злостными неплательщиками налогов  неоднократно проводились беседы как лично, так и по телефону. Кроме того,  дважды под роспись были розданы уведомления о наличии задолженности с просьбой принять меры по ее погашению.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</si>
  <si>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имущественных налогов, %</t>
  </si>
  <si>
    <t>не менее 0,6</t>
  </si>
  <si>
    <t>В результате проведенных мероприятий 2 владельца жилых домов занимаются оформлением прав собственности.</t>
  </si>
  <si>
    <t>6.</t>
  </si>
  <si>
    <t>с.п.Карымкары</t>
  </si>
  <si>
    <t xml:space="preserve">постановление администрации с.п.Карымкары от 09.01.2020 №2-п 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</si>
  <si>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Карымкары и осуществление денежных взысканий (штрафов) за нарушение сроков исполнения муниципальных контрактов</t>
  </si>
  <si>
    <t>Факты нарушения условий муниципальных контрактов не выявлены.</t>
  </si>
  <si>
    <t>Меры направленные на погашение просроченной дебиторской задолженности по неналоговым доходам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</si>
  <si>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 – исковой работы, к годовой сумме неналоговых утвержденной первоначальным решением о бюджете, %</t>
  </si>
  <si>
    <t>Не менее 0,5</t>
  </si>
  <si>
    <t>В целях взыскания просроченной дебиторской задолженности по неналоговым доходам должнику была направлена 1 претензия</t>
  </si>
  <si>
    <t>7.</t>
  </si>
  <si>
    <t>с.п.М-Атлым</t>
  </si>
  <si>
    <t>постановление администрации с.п.Малый Атлым от 29.01.2020 №26</t>
  </si>
  <si>
    <t>Утверждение плана приватизации МО с.п.М-Атлым</t>
  </si>
  <si>
    <t>Постановление "Об утверждении прогнозного плана приватизации муниципального имущества с.п.М-Атлым на 2020 год"</t>
  </si>
  <si>
    <t>Отношение суммы доходов от продажи имущества к первоначально утвержденной сумме неналоговых доходов, %</t>
  </si>
  <si>
    <t>Проведение мероприятий, направленных на погашение просроченной дебиторской задолженности по неналоговым доходам</t>
  </si>
  <si>
    <t>Отношение дополнительной суммы доходов за пользование муниципальным имуществом, планируемой к получению в результате проведения претензионно – исковой работы, к годовой сумме первоначально утвержденных неналоговых доходов, %</t>
  </si>
  <si>
    <t>Не менее 15,6</t>
  </si>
  <si>
    <t>В целях взыскания просроченной дебиторской задолженности по неналоговым доходам (аренда нежилого помещения) должнику была направлена 1 претензия. Задолженность оплачена в добровольном порядке.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</si>
  <si>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</si>
  <si>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Не менее 0,3</t>
  </si>
  <si>
    <t>В результате проведенной работы объекты с незарегистрированным правом собственности  не выявлены</t>
  </si>
  <si>
    <t>8.</t>
  </si>
  <si>
    <t>с.п.Перегрёбное</t>
  </si>
  <si>
    <t>постановление администрации с.п.Перегрёбное от 28.01.2020 №20</t>
  </si>
  <si>
    <t>Меры, направленные на сокращение задолженности по налоговым платежам в бюджет поселения</t>
  </si>
  <si>
    <t xml:space="preserve">Отношение суммы задолженности по налоговым платежам в бюджет поселения, планируемой к получению в результате проведения мероприятий, к  годовой сумме налоговых доходов, утвержденной первоначальным решением о бюджете % </t>
  </si>
  <si>
    <t>C физическими лицами, имеющим задолженность по имущественным налогам, проведены беседы о необходимости погашения задолженности.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</si>
  <si>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утвержденной первоначальным решением о бюджете, %</t>
  </si>
  <si>
    <t>не менее 2,3</t>
  </si>
  <si>
    <t xml:space="preserve">В целях взыскания просроченной дебиторской задолженности по неналоговым доходам должнику была направлена 1 претензия ООО "ПриобьСтройГарант" Поступление средств ожидается во 2 полугодии 2020 года. 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</si>
  <si>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</si>
  <si>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Количество выявленных объектов, которые  признаются объектами налогообложения, в отношении которых налоговая база определяется как кадастровая стоимость, ед.</t>
  </si>
  <si>
    <t>не менее 10</t>
  </si>
  <si>
    <t>не менее 0,1</t>
  </si>
  <si>
    <t>9.</t>
  </si>
  <si>
    <t>с.п.Сергино</t>
  </si>
  <si>
    <t xml:space="preserve">постановление администрации с.п.Сергино от 24.01.2020 №5 </t>
  </si>
  <si>
    <t>Отношение  суммы просроченной дебиторской задолженности по доходам от использования имущества, находящегося в государственной и муниципальной собственности, планируемой к получению в результате  проведения претензионно-исковой работы,  к годовой  сумме доходов от использования имущества, находящегося в государственной и муниципальной собственности, утвержденной первоначальным решением о бюджете, %</t>
  </si>
  <si>
    <t>не менее 20</t>
  </si>
  <si>
    <t>Направлено 61 претензия и 1 исковое заявление. 4 нанимателя и 3 арендатора погасили задолженность в добровольном порядке.</t>
  </si>
  <si>
    <t>Количество вовлеченных в налоговый оборот объектов недвижимого имущества с незарегистрированным правом собственности, ед.</t>
  </si>
  <si>
    <t>В результате проведенной работы вывлено 3 объекта с незарегистрированным правом собственности, владельцам которых направлены уведомления о необходимости государственной регистрации прав собственности..</t>
  </si>
  <si>
    <t>Количество выявленных объектов недвижимого имущества, которые признаются объектами налогообложения, в отнощении которых налоговая база определяется как кадастровая стоимость, не включенных в перечень</t>
  </si>
  <si>
    <t>10.</t>
  </si>
  <si>
    <t>с.п.Унъюган</t>
  </si>
  <si>
    <t>постановление администрации с.п.Унъюган от 21.01.2020 №11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</si>
  <si>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Унъюган и осуществление денежных взысканий (штрафов) за нарушение сроков исполнения муниципальных контрактов</t>
  </si>
  <si>
    <t>В результате проведенной работы объекты с незарегистрированным правом собственности  не выявлены.</t>
  </si>
  <si>
    <t xml:space="preserve">Количество выявленных объектов, ед.
</t>
  </si>
  <si>
    <t>Исполнение мероприятия планируется во 2-3 кварталах 2020 года.</t>
  </si>
  <si>
    <t>11.</t>
  </si>
  <si>
    <t>с.п.Шеркалы</t>
  </si>
  <si>
    <t>постановление администрации с.п.Шеркалы от 05.02.2020 №15</t>
  </si>
  <si>
    <t>Отслеживание выполнения условий муниципальных контрактов на поставку товаров, выполнение работ (оказание услуг)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</si>
  <si>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</si>
  <si>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Внесение изменений в перечень муниципального имущества с.п.Шеркалы, предназначенного к приватизации в 2020 году</t>
  </si>
  <si>
    <t>Отношение стоимости имущества, планируемого к внесению  вм Перечень, к сумме неналоговых доходов, утвержденной первоначальным решением о бюджете</t>
  </si>
  <si>
    <t>не менее 22</t>
  </si>
  <si>
    <t>не менее 1</t>
  </si>
  <si>
    <t>Отношение дополнительной суммы доходов, полученной в результате увеличения размера платы за наем жилых помещений, к первоначальной сумме неналоговых доходов</t>
  </si>
  <si>
    <t>2.1.</t>
  </si>
  <si>
    <t>2.2.</t>
  </si>
  <si>
    <t xml:space="preserve">Рассчитать экономию по торгам, сложившуюся в результате проведенных конкурсных процедур                </t>
  </si>
  <si>
    <t xml:space="preserve">Экономия, сложившаяся в результате торгов </t>
  </si>
  <si>
    <t>Сложилась экономия по результатам проведенных процедур определения поставщика в электронной форме</t>
  </si>
  <si>
    <t>2.3.</t>
  </si>
  <si>
    <t>г.п. Приобье</t>
  </si>
  <si>
    <t xml:space="preserve"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 участникам закупок, с целью увеличения конкуренции, и как следствие снижение цены заключаемого контракта </t>
  </si>
  <si>
    <t>Экономия, сложившаяся в результате проведенных процедур закупок, тыс.руб.</t>
  </si>
  <si>
    <t>2.4.</t>
  </si>
  <si>
    <t>Экономия по торгам, сложившаяся в результате проведенных конкурсных процедур</t>
  </si>
  <si>
    <t xml:space="preserve">Оптимизация расходов на материально-техническое и организационное обеспечение деятельности администрации городского поселения Талинка (в т.ч. использование автотранспортных средств). </t>
  </si>
  <si>
    <t xml:space="preserve">Проект распоряжения администрации городского поселения "Об оптимизации расходов на автотранспортные услуги" </t>
  </si>
  <si>
    <t>Разница между объемом закупок, полученных по результатам их осуществления и планируемым объемом закупок, тыс.рублей</t>
  </si>
  <si>
    <t xml:space="preserve">Бюджетный эффект от оказания автотранспортных услуг получен. </t>
  </si>
  <si>
    <t>2.5.</t>
  </si>
  <si>
    <t>Повышение внутриведомственного финансового контроля в целях целевого, эффективного и экономного расходования бюджетных средств</t>
  </si>
  <si>
    <t>в течении года</t>
  </si>
  <si>
    <t>экономия средств при проведении аукционов</t>
  </si>
  <si>
    <t>2.6.</t>
  </si>
  <si>
    <t>Экономия по оплате за электроэнергию для уличного освещения, в связи с заменой светильников на энергосберегающие</t>
  </si>
  <si>
    <t>2.7.</t>
  </si>
  <si>
    <t>Оптимизация расходов от общего объема финансирования</t>
  </si>
  <si>
    <t>Заключение муниципального контракта</t>
  </si>
  <si>
    <t>Экономия при заключении муниципальных контрактов с применением конкурентных способов</t>
  </si>
  <si>
    <t>не менее 1,75</t>
  </si>
  <si>
    <t>2.8.</t>
  </si>
  <si>
    <t>Проведение  внутреннего муниципального финансового контроля в целях целевого, эффективного и экономного расходования бюджетных средств эк.ст.212,340</t>
  </si>
  <si>
    <t>Сложившаяся экономия, тыс.рублей</t>
  </si>
  <si>
    <t xml:space="preserve">Экономия в связи с ограничением выезда в командировки, в частности повышение квалификации, специалисты проходили дистанционное обучение. </t>
  </si>
  <si>
    <t xml:space="preserve">Расширения перечня и объёмов платных услуг, оказываемых бюджетными учреждениями </t>
  </si>
  <si>
    <t>Увеличение объема платных услуг ежегодно, тыс.рублей</t>
  </si>
  <si>
    <t>2.9.</t>
  </si>
  <si>
    <t>2.10.</t>
  </si>
  <si>
    <t>Экономия бюджетных средств по итогам проведенных торгов, в том числе от  аукциона отсутствует</t>
  </si>
  <si>
    <t>2.11.</t>
  </si>
  <si>
    <t xml:space="preserve">Увеличение объема платных услуг, оказываемых муниципальным  бюджетным учреждением культуры </t>
  </si>
  <si>
    <t>Постановление администрации городского поселения Андра от 19.03.2021 №23 "Об утверждении Плана мероприятий по росту доходов, оптимизации расходов бюджета и сокращению муниципального долга городского поселения Андра на 2021 год и плановый период 2022 и 2023 годов"</t>
  </si>
  <si>
    <t>Заключено 2 муниципальных контракта</t>
  </si>
  <si>
    <t xml:space="preserve">Постановление администрации городского поселения Октябрьское от 22.03.2021 №32
«Об утверждении плана мероприятий по росту доходов,  оптимизации расходов бюджета городского поселения Октябрьское на 2021 год и на плановый период 2022 и 2023 годов»
</t>
  </si>
  <si>
    <t>Не менее 500</t>
  </si>
  <si>
    <t>Сложилась экономия по результатам проведенных процедур определения поставщика в электронной форме по 3 МК</t>
  </si>
  <si>
    <t xml:space="preserve">Постановление администрации городского поселения Приобье от 22.01.2021 № 22 "Об утверждении плана мероприятий по росту доходов, оптимизации расходов и сокращению муниципального долга бюджета муниципального образования городское поселение Приобье на 2021 год и на плановый период 2022 и 2023 годов"          </t>
  </si>
  <si>
    <t>Постановление администрации сельского поселения Перегребное от 26.01.2021 г. № 13 "Об утверждении плана мероприятий по росту доходов, оптимизации расходов бюджета сельского поселения Перегребное и сокращению муниципального долга на 2021 год и на плановый период 2022 и 2023 годов"</t>
  </si>
  <si>
    <t>Увеличить платные услуги не представлялось возможности, в связи с ограничением связанной с кароновирусной инфекцией</t>
  </si>
  <si>
    <t>Постановление администрации сельского поселения Сергино от 03.06.2021 № 27
«О мерах по реализации решения Совета депутатов 
сельского поселения Сергино «О бюджете муниципального
образования сельское поселение Сергино на 2021 год и на плановый период 2022 и 2023 годов»</t>
  </si>
  <si>
    <t>Постановление администрации сельского поселения Каменное от 29.01.2021 №8 "О мерах по раелизации решения Совета депутатов сельского поселения Каменное "О бюджете муниципального сельское поселение Каменное на 2021 год и на плановый период 2022 и 2023 год"</t>
  </si>
  <si>
    <t>Бюджетный эффект планируется в 4 квартале 2021 года.</t>
  </si>
  <si>
    <t xml:space="preserve">Постановление администрации сельского поселения Унъюган от 15.01.2021 № 7 "О мерах по реализации решения Совета депутатов сельского поселения Унъюган «О бюджете муниципального образования сельское поселение Унъюган на 2021 год и на плановый период 2022 и 2023 годов»
</t>
  </si>
  <si>
    <t>Постановление администрации городского поселения Талинка от 30.12.2020 №400 "О мерах по реализации решения Совета депутатов городского поселения Талинка «О бюджете муниципального образования  городское поселение Талинка на 2021 год и на плановый период 2022 и 2023 годов»</t>
  </si>
  <si>
    <t>Постановление администрации сельского поселения Карымкары от 11.01.2021 г.  №1 "Об утверждении Плана мероприятий по росту доходов и оптимизации расходов бюджета муниципального образования сельское поселение Карымкары на 2021 год и на плановый период 2022 и 2023 годов"</t>
  </si>
  <si>
    <t>Постановление администрации сельского поселения Шеркалы от 2021 № "Об утверждении Плана мероприятий по росту доходов и оптимизации расходов бюджета муниципального образования сельское поселение Шеркалы на 2021 год и на плановый период 2022 и 2023 годов"</t>
  </si>
  <si>
    <t>Проведено  6 открытых аукционов</t>
  </si>
  <si>
    <t>За 9 мес. 2021 года было получено денежных средств от предпринимательской деятельности 85,67 тыс.рублей, за 9 месяцев 2020 г. - 118,11 тыс. рублей</t>
  </si>
  <si>
    <t>Постановление администрации сельского поселения Малый Атлым от 01.02.2021 № 15 "Об утверждении плана мероприятий по росту доходов, оптимизации расходов и сокращению муниципального долга на 2021-2023 годы сельского поселения Малый Атлым"</t>
  </si>
  <si>
    <t>Бюджетный эффект планируется  в четвертом квартале 2021 года.</t>
  </si>
  <si>
    <t xml:space="preserve">Всего поступило просроченной дебиторской задолженности по неналоговым доходам  2 420,4 тыс.руб., в том числе:                       -по договорам аренды имущества (претензии, перевод долга)   878,4 тыс. руб. (КФХ Захаров Р.В. – 14,0 тыс. руб., ПК «Рыболовецкий колхоз имени Кирова» - 41,3 тыс. руб.,  ИП «Быкова Е.Б» -63,6 тыс. руб., ООО "СеверВторМет" - 396,5 тыс.руб., ООО "Белоярскавтотранс" - 363,0 тыс.руб.);                 
- по договорам мены квартир 1 123,4 тыс. руб.:  
( Моргуненко А.А. – 23,0 тыс.руб.,  Секисов А.А.- 190,0 тыс.руб., Акавовы – 5,0 тыс.руб., Жаксалыков С.Ш. – 111,5 тыс.руб., Иванникова – 136,5 тыс. руб., Гавшины – 81,1 тыс. руб., Девирова – 12,0 тыс. руб.,  руб., Сушильнокова – 40,1 тыс. руб., Калдымова – 94,0 тыс. руб., Кузминский – 165,0 тыс. руб., Зайнулин – 18,1 тыс. руб., Трифанов – 75,0 тыс. руб., Яковлева - 80,0 тыс.руб., Трысков - 22,0 тыс.руб., Павловский - 60,1 тыс.руб., Искандарян 10,0 тыс.руб.).
- по договорам аренды земельных участков, (претензии, перевод долга)  418,6  тыс. руб.:  
(Балахонов В.А – 25,5 тыс. руб. , Вирченко – 2,9 тыс. руб., Жилко – 21,8 тыс. руб., Зуева – 7,7 тыс. руб.,  Ивлева – 37,5 тыс. руб., Кривостенко – 19,7 тыс. руб., Кулаков – 135,0 тыс. руб., Григорьев К.А.- 22,3 тыс.руб., Епифанов А.Н. - 5,6 тыс.руб., Мальцев О.В. - 59,2 тыс.руб., Мельниченко Д.С. -          2,1 тыс.руб., Волегова Т.В. - 79,3 тыс.руб.).
</t>
  </si>
  <si>
    <t>Поступили средства по соглашениям социально-экономического развития территории от ПАО НК "РуссНефть", ПАО "Сургутнефтегаз", ООО "Газпромнефтьпальян", ООО "Строймир", НО КМНС "Сосьва", ООО "Фортуна".</t>
  </si>
  <si>
    <t>Поступили штрафные санкции за нарушение условий муниципального контракта от ООО "Теплотехника-НН" в сумме 19,7 тыс.рублей (нарушение срока поставки автобуса в МКОУ "Октябрьская СОШ"), ООО "Институт развития территорий "Константа"" в сумме 126,3 тыс.руб., ИП Шаймуратов в сумме 0,1 тыс.руб., ООО "КОМПАНИЯ ИРБИС" в сумме 0,2 тыс.руб., ООО "СН МАРКЕТ" в сумме 0,1 тыс.руб.</t>
  </si>
  <si>
    <t>Значение показателя выше планового в связи с получением во втором квартале 2021 года бюджетного кредита в сумме 50 385,4 т. руб. из средств бюджета Ханты-Мансийского автономного округа – Югры на государственную финансовую поддержку досрочного завоза продукции и с получением в сентябре 2021 года бюджетного кредита в сумме 35 000,0 тыс. рублей для финансирования дефицита бюджета Октябрьского района, направленного на погашения задолженности организаций коммунального комплекса Октябрьского района за потребленные топливно-энергетические ресурсы.</t>
  </si>
  <si>
    <t>Полученный бюджетный эффект от реализации мероприятий на 01.10.2021</t>
  </si>
  <si>
    <t>Значение целевого показателя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</si>
</sst>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#,##0.00\ &quot;₽&quot;"/>
    <numFmt numFmtId="168" formatCode="#,##0.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/>
    <xf numFmtId="0" fontId="5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165" fontId="13" fillId="0" borderId="6" xfId="0" applyNumberFormat="1" applyFont="1" applyFill="1" applyBorder="1" applyAlignment="1">
      <alignment horizontal="right" vertical="top" wrapText="1"/>
    </xf>
    <xf numFmtId="165" fontId="13" fillId="0" borderId="6" xfId="0" applyNumberFormat="1" applyFont="1" applyBorder="1" applyAlignment="1">
      <alignment horizontal="right" vertical="top"/>
    </xf>
    <xf numFmtId="165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left" vertical="top"/>
    </xf>
    <xf numFmtId="0" fontId="13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right" vertical="top"/>
    </xf>
    <xf numFmtId="165" fontId="13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/>
    </xf>
    <xf numFmtId="165" fontId="12" fillId="0" borderId="1" xfId="0" applyNumberFormat="1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65" fontId="13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164" fontId="13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top" wrapText="1"/>
    </xf>
    <xf numFmtId="4" fontId="1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" fontId="12" fillId="4" borderId="9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2" fillId="4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168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70" zoomScaleNormal="70" zoomScaleSheetLayoutView="70" workbookViewId="0">
      <selection activeCell="H13" sqref="H13"/>
    </sheetView>
  </sheetViews>
  <sheetFormatPr defaultRowHeight="15" x14ac:dyDescent="0.25"/>
  <cols>
    <col min="1" max="1" width="7" style="8" customWidth="1"/>
    <col min="2" max="2" width="46" style="8" customWidth="1"/>
    <col min="3" max="3" width="20.5703125" style="8" customWidth="1"/>
    <col min="4" max="4" width="30.5703125" style="8" customWidth="1"/>
    <col min="5" max="5" width="25.5703125" style="8" customWidth="1"/>
    <col min="6" max="6" width="15.140625" style="8" customWidth="1"/>
    <col min="7" max="7" width="20.5703125" style="8" customWidth="1"/>
    <col min="8" max="8" width="18.28515625" style="8" customWidth="1"/>
    <col min="9" max="9" width="16.5703125" style="8" customWidth="1"/>
    <col min="10" max="10" width="49" style="8" customWidth="1"/>
    <col min="11" max="11" width="9.28515625" style="8" customWidth="1"/>
    <col min="12" max="16384" width="9.140625" style="8"/>
  </cols>
  <sheetData>
    <row r="1" spans="1:10" ht="105.75" customHeight="1" x14ac:dyDescent="0.25">
      <c r="I1" s="157" t="s">
        <v>87</v>
      </c>
      <c r="J1" s="158"/>
    </row>
    <row r="2" spans="1:10" ht="44.25" customHeight="1" x14ac:dyDescent="0.25">
      <c r="A2" s="160" t="s">
        <v>103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11"/>
      <c r="B4" s="21" t="s">
        <v>7</v>
      </c>
      <c r="C4" s="19"/>
      <c r="D4" s="11"/>
      <c r="E4" s="11"/>
      <c r="F4" s="11"/>
      <c r="G4" s="13"/>
      <c r="H4" s="13"/>
      <c r="I4" s="13"/>
      <c r="J4" s="13"/>
    </row>
    <row r="5" spans="1:10" s="5" customFormat="1" ht="15.75" customHeight="1" x14ac:dyDescent="0.3">
      <c r="A5" s="6"/>
      <c r="B5" s="22" t="s">
        <v>89</v>
      </c>
      <c r="C5" s="7"/>
      <c r="D5" s="6"/>
      <c r="E5" s="6"/>
      <c r="F5" s="6"/>
    </row>
    <row r="6" spans="1:10" s="5" customFormat="1" ht="15.75" customHeight="1" x14ac:dyDescent="0.3">
      <c r="A6" s="11"/>
      <c r="B6" s="22" t="s">
        <v>88</v>
      </c>
      <c r="C6" s="10"/>
      <c r="D6" s="11"/>
      <c r="E6" s="11"/>
      <c r="F6" s="11"/>
      <c r="G6" s="13"/>
      <c r="H6" s="13"/>
      <c r="I6" s="13"/>
      <c r="J6" s="13"/>
    </row>
    <row r="7" spans="1:10" s="5" customFormat="1" ht="102.75" customHeight="1" x14ac:dyDescent="0.3">
      <c r="A7" s="7"/>
      <c r="B7" s="23" t="s">
        <v>90</v>
      </c>
      <c r="C7" s="7"/>
      <c r="D7" s="7"/>
      <c r="E7" s="7"/>
      <c r="F7" s="7"/>
    </row>
    <row r="8" spans="1:10" s="5" customFormat="1" ht="20.25" customHeight="1" x14ac:dyDescent="0.3">
      <c r="A8" s="7"/>
      <c r="B8" s="7"/>
      <c r="C8" s="7"/>
      <c r="D8" s="7"/>
      <c r="E8" s="7"/>
      <c r="F8" s="7"/>
    </row>
    <row r="9" spans="1:10" s="14" customFormat="1" ht="120.75" customHeight="1" x14ac:dyDescent="0.25">
      <c r="A9" s="165" t="s">
        <v>0</v>
      </c>
      <c r="B9" s="165" t="s">
        <v>1</v>
      </c>
      <c r="C9" s="165" t="s">
        <v>2</v>
      </c>
      <c r="D9" s="165" t="s">
        <v>9</v>
      </c>
      <c r="E9" s="165" t="s">
        <v>3</v>
      </c>
      <c r="F9" s="12" t="s">
        <v>11</v>
      </c>
      <c r="G9" s="12" t="s">
        <v>97</v>
      </c>
      <c r="H9" s="20" t="s">
        <v>320</v>
      </c>
      <c r="I9" s="20" t="s">
        <v>321</v>
      </c>
      <c r="J9" s="167" t="s">
        <v>10</v>
      </c>
    </row>
    <row r="10" spans="1:10" s="14" customFormat="1" ht="18.75" customHeight="1" x14ac:dyDescent="0.25">
      <c r="A10" s="166"/>
      <c r="B10" s="166"/>
      <c r="C10" s="166"/>
      <c r="D10" s="166"/>
      <c r="E10" s="166"/>
      <c r="F10" s="29" t="s">
        <v>98</v>
      </c>
      <c r="G10" s="29" t="s">
        <v>98</v>
      </c>
      <c r="H10" s="29" t="s">
        <v>98</v>
      </c>
      <c r="I10" s="29" t="s">
        <v>98</v>
      </c>
      <c r="J10" s="167"/>
    </row>
    <row r="11" spans="1:10" s="14" customFormat="1" ht="21" customHeight="1" x14ac:dyDescent="0.25">
      <c r="A11" s="164" t="s">
        <v>13</v>
      </c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s="14" customFormat="1" ht="16.5" customHeight="1" x14ac:dyDescent="0.25">
      <c r="A12" s="153"/>
      <c r="B12" s="54" t="s">
        <v>12</v>
      </c>
      <c r="C12" s="153"/>
      <c r="D12" s="153"/>
      <c r="E12" s="153"/>
      <c r="F12" s="153"/>
      <c r="G12" s="55">
        <f>G13+G14+G16+G15+G17+G18+G19</f>
        <v>8703</v>
      </c>
      <c r="H12" s="55">
        <f>H13+H14+H16+H15+H17+H18+H19</f>
        <v>14500.4</v>
      </c>
      <c r="I12" s="63"/>
      <c r="J12" s="60"/>
    </row>
    <row r="13" spans="1:10" s="14" customFormat="1" ht="344.25" customHeight="1" x14ac:dyDescent="0.25">
      <c r="A13" s="56" t="s">
        <v>44</v>
      </c>
      <c r="B13" s="56" t="s">
        <v>45</v>
      </c>
      <c r="C13" s="56" t="s">
        <v>38</v>
      </c>
      <c r="D13" s="56" t="s">
        <v>46</v>
      </c>
      <c r="E13" s="56" t="s">
        <v>47</v>
      </c>
      <c r="F13" s="57" t="s">
        <v>99</v>
      </c>
      <c r="G13" s="57">
        <v>2000</v>
      </c>
      <c r="H13" s="58">
        <v>2420.4</v>
      </c>
      <c r="I13" s="58">
        <v>1.8</v>
      </c>
      <c r="J13" s="61" t="s">
        <v>316</v>
      </c>
    </row>
    <row r="14" spans="1:10" s="14" customFormat="1" ht="198.75" customHeight="1" x14ac:dyDescent="0.25">
      <c r="A14" s="56" t="s">
        <v>48</v>
      </c>
      <c r="B14" s="56" t="s">
        <v>49</v>
      </c>
      <c r="C14" s="56" t="s">
        <v>38</v>
      </c>
      <c r="D14" s="56" t="s">
        <v>50</v>
      </c>
      <c r="E14" s="56" t="s">
        <v>67</v>
      </c>
      <c r="F14" s="57" t="s">
        <v>100</v>
      </c>
      <c r="G14" s="57">
        <v>5000</v>
      </c>
      <c r="H14" s="67">
        <v>10819</v>
      </c>
      <c r="I14" s="62">
        <v>0.38</v>
      </c>
      <c r="J14" s="64" t="s">
        <v>317</v>
      </c>
    </row>
    <row r="15" spans="1:10" s="14" customFormat="1" ht="282.75" customHeight="1" x14ac:dyDescent="0.25">
      <c r="A15" s="56" t="s">
        <v>51</v>
      </c>
      <c r="B15" s="56" t="s">
        <v>101</v>
      </c>
      <c r="C15" s="56" t="s">
        <v>38</v>
      </c>
      <c r="D15" s="56"/>
      <c r="E15" s="56" t="s">
        <v>84</v>
      </c>
      <c r="F15" s="57" t="s">
        <v>73</v>
      </c>
      <c r="G15" s="57">
        <v>1300</v>
      </c>
      <c r="H15" s="58">
        <v>846.7</v>
      </c>
      <c r="I15" s="58">
        <v>0.6</v>
      </c>
      <c r="J15" s="68" t="s">
        <v>105</v>
      </c>
    </row>
    <row r="16" spans="1:10" s="14" customFormat="1" ht="125.25" customHeight="1" x14ac:dyDescent="0.25">
      <c r="A16" s="56" t="s">
        <v>52</v>
      </c>
      <c r="B16" s="56" t="s">
        <v>53</v>
      </c>
      <c r="C16" s="56" t="s">
        <v>38</v>
      </c>
      <c r="D16" s="56"/>
      <c r="E16" s="56" t="s">
        <v>61</v>
      </c>
      <c r="F16" s="59" t="s">
        <v>54</v>
      </c>
      <c r="G16" s="57">
        <v>50</v>
      </c>
      <c r="H16" s="58">
        <f>138.7+19.7+0.1</f>
        <v>158.49999999999997</v>
      </c>
      <c r="I16" s="58">
        <v>100</v>
      </c>
      <c r="J16" s="68" t="s">
        <v>318</v>
      </c>
    </row>
    <row r="17" spans="1:10" s="14" customFormat="1" ht="172.5" customHeight="1" x14ac:dyDescent="0.25">
      <c r="A17" s="56" t="s">
        <v>55</v>
      </c>
      <c r="B17" s="56" t="s">
        <v>56</v>
      </c>
      <c r="C17" s="56" t="s">
        <v>38</v>
      </c>
      <c r="D17" s="56"/>
      <c r="E17" s="56" t="s">
        <v>57</v>
      </c>
      <c r="F17" s="59" t="s">
        <v>54</v>
      </c>
      <c r="G17" s="57">
        <v>50</v>
      </c>
      <c r="H17" s="58">
        <v>37</v>
      </c>
      <c r="I17" s="58">
        <v>100</v>
      </c>
      <c r="J17" s="61"/>
    </row>
    <row r="18" spans="1:10" s="14" customFormat="1" ht="207.75" customHeight="1" x14ac:dyDescent="0.25">
      <c r="A18" s="56" t="s">
        <v>58</v>
      </c>
      <c r="B18" s="56" t="s">
        <v>59</v>
      </c>
      <c r="C18" s="56" t="s">
        <v>38</v>
      </c>
      <c r="D18" s="56"/>
      <c r="E18" s="56" t="s">
        <v>60</v>
      </c>
      <c r="F18" s="59" t="s">
        <v>68</v>
      </c>
      <c r="G18" s="57">
        <v>100</v>
      </c>
      <c r="H18" s="58">
        <v>92</v>
      </c>
      <c r="I18" s="62">
        <v>0.01</v>
      </c>
      <c r="J18" s="61" t="s">
        <v>69</v>
      </c>
    </row>
    <row r="19" spans="1:10" s="14" customFormat="1" ht="249.75" customHeight="1" x14ac:dyDescent="0.25">
      <c r="A19" s="65" t="s">
        <v>62</v>
      </c>
      <c r="B19" s="66" t="s">
        <v>70</v>
      </c>
      <c r="C19" s="56" t="s">
        <v>38</v>
      </c>
      <c r="D19" s="66" t="s">
        <v>71</v>
      </c>
      <c r="E19" s="66" t="s">
        <v>72</v>
      </c>
      <c r="F19" s="57" t="s">
        <v>102</v>
      </c>
      <c r="G19" s="57">
        <v>203</v>
      </c>
      <c r="H19" s="58">
        <v>126.8</v>
      </c>
      <c r="I19" s="58">
        <v>2.9</v>
      </c>
      <c r="J19" s="61" t="s">
        <v>106</v>
      </c>
    </row>
    <row r="20" spans="1:10" ht="21.95" customHeight="1" x14ac:dyDescent="0.25">
      <c r="A20" s="161" t="s">
        <v>6</v>
      </c>
      <c r="B20" s="162"/>
      <c r="C20" s="162"/>
      <c r="D20" s="162"/>
      <c r="E20" s="162"/>
      <c r="F20" s="162"/>
      <c r="G20" s="162"/>
      <c r="H20" s="162"/>
      <c r="I20" s="162"/>
      <c r="J20" s="163"/>
    </row>
    <row r="21" spans="1:10" ht="17.25" customHeight="1" x14ac:dyDescent="0.25">
      <c r="A21" s="2"/>
      <c r="B21" s="3" t="s">
        <v>5</v>
      </c>
      <c r="C21" s="15"/>
      <c r="D21" s="16"/>
      <c r="E21" s="16"/>
      <c r="F21" s="1"/>
      <c r="G21" s="9">
        <f>G23+G24+G25+G27+G26+G22</f>
        <v>24650</v>
      </c>
      <c r="H21" s="9">
        <f>H23+H24+H25+H27+H26+H22</f>
        <v>34806.9</v>
      </c>
      <c r="I21" s="9"/>
      <c r="J21" s="1"/>
    </row>
    <row r="22" spans="1:10" s="27" customFormat="1" ht="283.5" customHeight="1" x14ac:dyDescent="0.25">
      <c r="A22" s="36" t="s">
        <v>14</v>
      </c>
      <c r="B22" s="46" t="s">
        <v>92</v>
      </c>
      <c r="C22" s="15" t="s">
        <v>93</v>
      </c>
      <c r="D22" s="45" t="s">
        <v>107</v>
      </c>
      <c r="E22" s="16" t="s">
        <v>94</v>
      </c>
      <c r="F22" s="47">
        <v>6</v>
      </c>
      <c r="G22" s="48">
        <v>4400</v>
      </c>
      <c r="H22" s="48">
        <v>3400</v>
      </c>
      <c r="I22" s="49">
        <v>8.48</v>
      </c>
      <c r="J22" s="46" t="s">
        <v>95</v>
      </c>
    </row>
    <row r="23" spans="1:10" s="17" customFormat="1" ht="86.25" customHeight="1" x14ac:dyDescent="0.25">
      <c r="A23" s="36" t="s">
        <v>15</v>
      </c>
      <c r="B23" s="32" t="s">
        <v>16</v>
      </c>
      <c r="C23" s="33" t="s">
        <v>17</v>
      </c>
      <c r="D23" s="37"/>
      <c r="E23" s="32" t="s">
        <v>18</v>
      </c>
      <c r="F23" s="50">
        <v>15000</v>
      </c>
      <c r="G23" s="34">
        <v>15000</v>
      </c>
      <c r="H23" s="51">
        <v>26863.9</v>
      </c>
      <c r="I23" s="51">
        <v>26863.9</v>
      </c>
      <c r="J23" s="35" t="s">
        <v>42</v>
      </c>
    </row>
    <row r="24" spans="1:10" s="17" customFormat="1" ht="153" customHeight="1" x14ac:dyDescent="0.25">
      <c r="A24" s="36" t="s">
        <v>19</v>
      </c>
      <c r="B24" s="32" t="s">
        <v>23</v>
      </c>
      <c r="C24" s="33" t="s">
        <v>17</v>
      </c>
      <c r="D24" s="37" t="s">
        <v>24</v>
      </c>
      <c r="E24" s="32" t="s">
        <v>21</v>
      </c>
      <c r="F24" s="52">
        <v>12.95</v>
      </c>
      <c r="G24" s="34">
        <v>3100</v>
      </c>
      <c r="H24" s="51">
        <v>2700</v>
      </c>
      <c r="I24" s="53">
        <v>17.95</v>
      </c>
      <c r="J24" s="35" t="s">
        <v>96</v>
      </c>
    </row>
    <row r="25" spans="1:10" s="17" customFormat="1" ht="99" customHeight="1" x14ac:dyDescent="0.25">
      <c r="A25" s="36" t="s">
        <v>20</v>
      </c>
      <c r="B25" s="38" t="s">
        <v>26</v>
      </c>
      <c r="C25" s="33" t="s">
        <v>17</v>
      </c>
      <c r="D25" s="37"/>
      <c r="E25" s="38" t="s">
        <v>27</v>
      </c>
      <c r="F25" s="48">
        <v>50</v>
      </c>
      <c r="G25" s="48">
        <v>50</v>
      </c>
      <c r="H25" s="48">
        <v>37</v>
      </c>
      <c r="I25" s="48">
        <v>37</v>
      </c>
      <c r="J25" s="35" t="s">
        <v>83</v>
      </c>
    </row>
    <row r="26" spans="1:10" s="17" customFormat="1" ht="99" customHeight="1" x14ac:dyDescent="0.25">
      <c r="A26" s="36" t="s">
        <v>22</v>
      </c>
      <c r="B26" s="39" t="s">
        <v>28</v>
      </c>
      <c r="C26" s="33" t="s">
        <v>17</v>
      </c>
      <c r="D26" s="32"/>
      <c r="E26" s="32" t="s">
        <v>29</v>
      </c>
      <c r="F26" s="34">
        <v>1</v>
      </c>
      <c r="G26" s="34">
        <v>100</v>
      </c>
      <c r="H26" s="40">
        <v>306</v>
      </c>
      <c r="I26" s="40">
        <v>1</v>
      </c>
      <c r="J26" s="35" t="s">
        <v>104</v>
      </c>
    </row>
    <row r="27" spans="1:10" s="17" customFormat="1" ht="167.25" customHeight="1" x14ac:dyDescent="0.25">
      <c r="A27" s="36" t="s">
        <v>25</v>
      </c>
      <c r="B27" s="39" t="s">
        <v>91</v>
      </c>
      <c r="C27" s="33" t="s">
        <v>17</v>
      </c>
      <c r="D27" s="32"/>
      <c r="E27" s="32" t="s">
        <v>63</v>
      </c>
      <c r="F27" s="34">
        <v>2000</v>
      </c>
      <c r="G27" s="34">
        <v>2000</v>
      </c>
      <c r="H27" s="40">
        <v>1500</v>
      </c>
      <c r="I27" s="40">
        <v>1500</v>
      </c>
      <c r="J27" s="35" t="s">
        <v>108</v>
      </c>
    </row>
    <row r="28" spans="1:10" ht="21.95" customHeight="1" x14ac:dyDescent="0.25">
      <c r="A28" s="161" t="s">
        <v>4</v>
      </c>
      <c r="B28" s="162"/>
      <c r="C28" s="162"/>
      <c r="D28" s="162"/>
      <c r="E28" s="162"/>
      <c r="F28" s="162"/>
      <c r="G28" s="162"/>
      <c r="H28" s="162"/>
      <c r="I28" s="162"/>
      <c r="J28" s="163"/>
    </row>
    <row r="29" spans="1:10" ht="246.75" customHeight="1" x14ac:dyDescent="0.25">
      <c r="A29" s="36" t="s">
        <v>30</v>
      </c>
      <c r="B29" s="41" t="s">
        <v>33</v>
      </c>
      <c r="C29" s="42"/>
      <c r="D29" s="38"/>
      <c r="E29" s="38" t="s">
        <v>34</v>
      </c>
      <c r="F29" s="42">
        <v>3.7</v>
      </c>
      <c r="G29" s="43" t="s">
        <v>39</v>
      </c>
      <c r="H29" s="43">
        <v>12.5</v>
      </c>
      <c r="I29" s="43"/>
      <c r="J29" s="38" t="s">
        <v>319</v>
      </c>
    </row>
    <row r="30" spans="1:10" ht="149.25" customHeight="1" x14ac:dyDescent="0.25">
      <c r="A30" s="36" t="s">
        <v>31</v>
      </c>
      <c r="B30" s="41" t="s">
        <v>64</v>
      </c>
      <c r="C30" s="42"/>
      <c r="D30" s="38"/>
      <c r="E30" s="41" t="s">
        <v>35</v>
      </c>
      <c r="F30" s="42" t="s">
        <v>85</v>
      </c>
      <c r="G30" s="43" t="s">
        <v>39</v>
      </c>
      <c r="H30" s="43">
        <v>4.0999999999999996</v>
      </c>
      <c r="I30" s="43"/>
      <c r="J30" s="32" t="s">
        <v>86</v>
      </c>
    </row>
    <row r="31" spans="1:10" ht="198.75" customHeight="1" x14ac:dyDescent="0.25">
      <c r="A31" s="36" t="s">
        <v>32</v>
      </c>
      <c r="B31" s="41" t="s">
        <v>36</v>
      </c>
      <c r="C31" s="42"/>
      <c r="D31" s="38"/>
      <c r="E31" s="38" t="s">
        <v>37</v>
      </c>
      <c r="F31" s="42" t="s">
        <v>65</v>
      </c>
      <c r="G31" s="43" t="s">
        <v>39</v>
      </c>
      <c r="H31" s="190">
        <v>4.0000000000000002E-4</v>
      </c>
      <c r="I31" s="44"/>
      <c r="J31" s="38" t="s">
        <v>43</v>
      </c>
    </row>
    <row r="34" spans="1:10" ht="15.75" x14ac:dyDescent="0.25">
      <c r="B34" s="18" t="s">
        <v>8</v>
      </c>
    </row>
    <row r="35" spans="1:10" s="27" customFormat="1" ht="15.75" x14ac:dyDescent="0.25">
      <c r="B35" s="28"/>
    </row>
    <row r="36" spans="1:10" s="27" customFormat="1" ht="15.75" x14ac:dyDescent="0.25">
      <c r="B36" s="24" t="s">
        <v>74</v>
      </c>
      <c r="C36" s="24" t="s">
        <v>75</v>
      </c>
      <c r="D36" s="24"/>
      <c r="E36" s="24"/>
      <c r="F36" s="25" t="s">
        <v>76</v>
      </c>
      <c r="G36" s="24"/>
      <c r="H36" s="24"/>
      <c r="I36" s="26"/>
    </row>
    <row r="37" spans="1:10" s="27" customFormat="1" ht="15.75" x14ac:dyDescent="0.25">
      <c r="B37" s="26"/>
      <c r="C37" s="30" t="s">
        <v>77</v>
      </c>
      <c r="D37" s="31"/>
      <c r="E37" s="31"/>
      <c r="F37" s="159" t="s">
        <v>78</v>
      </c>
      <c r="G37" s="159"/>
      <c r="H37" s="159"/>
      <c r="I37" s="159"/>
    </row>
    <row r="38" spans="1:10" s="27" customFormat="1" ht="15.75" x14ac:dyDescent="0.25">
      <c r="B38" s="24" t="s">
        <v>79</v>
      </c>
      <c r="C38" s="26"/>
      <c r="D38" s="26"/>
      <c r="E38" s="26"/>
      <c r="F38" s="26"/>
      <c r="G38" s="26"/>
      <c r="H38" s="26"/>
      <c r="I38" s="26"/>
    </row>
    <row r="39" spans="1:10" s="27" customFormat="1" ht="15.75" x14ac:dyDescent="0.25">
      <c r="B39" s="24" t="s">
        <v>80</v>
      </c>
      <c r="C39" s="24" t="s">
        <v>81</v>
      </c>
      <c r="D39" s="26"/>
      <c r="E39" s="26"/>
      <c r="F39" s="25" t="s">
        <v>82</v>
      </c>
      <c r="G39" s="26"/>
      <c r="H39" s="26"/>
      <c r="I39" s="26"/>
    </row>
    <row r="40" spans="1:10" s="27" customFormat="1" ht="15.75" x14ac:dyDescent="0.25">
      <c r="B40" s="26"/>
      <c r="C40" s="30" t="s">
        <v>77</v>
      </c>
      <c r="D40" s="31"/>
      <c r="E40" s="31"/>
      <c r="F40" s="159" t="s">
        <v>78</v>
      </c>
      <c r="G40" s="159"/>
      <c r="H40" s="159"/>
      <c r="I40" s="159"/>
    </row>
    <row r="42" spans="1:10" x14ac:dyDescent="0.25">
      <c r="A42" s="8" t="s">
        <v>41</v>
      </c>
    </row>
    <row r="43" spans="1:10" ht="15.75" x14ac:dyDescent="0.25">
      <c r="A43" s="24" t="s">
        <v>66</v>
      </c>
      <c r="B43" s="18"/>
      <c r="C43" s="18"/>
    </row>
    <row r="44" spans="1:10" ht="15.75" x14ac:dyDescent="0.25">
      <c r="A44" s="18" t="s">
        <v>40</v>
      </c>
      <c r="B44" s="18"/>
      <c r="C44" s="18"/>
      <c r="D44" s="13"/>
      <c r="E44" s="13"/>
      <c r="F44" s="13"/>
      <c r="G44" s="13"/>
      <c r="H44" s="13"/>
      <c r="I44" s="13"/>
      <c r="J44" s="13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13">
    <mergeCell ref="I1:J1"/>
    <mergeCell ref="F37:I37"/>
    <mergeCell ref="F40:I40"/>
    <mergeCell ref="A2:J2"/>
    <mergeCell ref="A28:J28"/>
    <mergeCell ref="A20:J20"/>
    <mergeCell ref="A11:J11"/>
    <mergeCell ref="A9:A10"/>
    <mergeCell ref="B9:B10"/>
    <mergeCell ref="C9:C10"/>
    <mergeCell ref="D9:D10"/>
    <mergeCell ref="E9:E10"/>
    <mergeCell ref="J9:J10"/>
  </mergeCells>
  <pageMargins left="0.39370078740157483" right="0" top="0.19685039370078741" bottom="0.19685039370078741" header="0.31496062992125984" footer="0.31496062992125984"/>
  <pageSetup paperSize="9" scale="49" fitToHeight="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72" workbookViewId="0">
      <selection activeCell="I76" sqref="I76"/>
    </sheetView>
  </sheetViews>
  <sheetFormatPr defaultRowHeight="15" x14ac:dyDescent="0.25"/>
  <cols>
    <col min="1" max="2" width="15.7109375" customWidth="1"/>
    <col min="3" max="3" width="17.7109375" customWidth="1"/>
    <col min="4" max="4" width="20.42578125" customWidth="1"/>
    <col min="5" max="6" width="15.7109375" customWidth="1"/>
    <col min="7" max="7" width="24.85546875" customWidth="1"/>
    <col min="8" max="10" width="15.7109375" customWidth="1"/>
    <col min="11" max="11" width="11.28515625" customWidth="1"/>
    <col min="12" max="12" width="31.42578125" customWidth="1"/>
  </cols>
  <sheetData>
    <row r="1" spans="1:12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x14ac:dyDescent="0.25">
      <c r="A2" s="168" t="s">
        <v>109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x14ac:dyDescent="0.25">
      <c r="A3" s="71"/>
      <c r="B3" s="71"/>
      <c r="C3" s="71"/>
      <c r="D3" s="72"/>
      <c r="E3" s="72"/>
      <c r="F3" s="72"/>
      <c r="G3" s="72"/>
      <c r="H3" s="72"/>
      <c r="I3" s="73"/>
      <c r="J3" s="73"/>
      <c r="K3" s="73"/>
      <c r="L3" s="73"/>
    </row>
    <row r="4" spans="1:12" ht="102" x14ac:dyDescent="0.25">
      <c r="A4" s="74" t="s">
        <v>0</v>
      </c>
      <c r="B4" s="74" t="s">
        <v>110</v>
      </c>
      <c r="C4" s="74" t="s">
        <v>111</v>
      </c>
      <c r="D4" s="74" t="s">
        <v>1</v>
      </c>
      <c r="E4" s="74" t="s">
        <v>2</v>
      </c>
      <c r="F4" s="74" t="s">
        <v>112</v>
      </c>
      <c r="G4" s="74" t="s">
        <v>3</v>
      </c>
      <c r="H4" s="75" t="s">
        <v>11</v>
      </c>
      <c r="I4" s="75" t="s">
        <v>97</v>
      </c>
      <c r="J4" s="76" t="s">
        <v>113</v>
      </c>
      <c r="K4" s="76" t="s">
        <v>114</v>
      </c>
      <c r="L4" s="74" t="s">
        <v>10</v>
      </c>
    </row>
    <row r="5" spans="1:12" x14ac:dyDescent="0.25">
      <c r="A5" s="77"/>
      <c r="B5" s="78"/>
      <c r="C5" s="78"/>
      <c r="D5" s="78"/>
      <c r="E5" s="78"/>
      <c r="F5" s="78"/>
      <c r="G5" s="78"/>
      <c r="H5" s="79" t="s">
        <v>115</v>
      </c>
      <c r="I5" s="79" t="s">
        <v>115</v>
      </c>
      <c r="J5" s="79" t="s">
        <v>115</v>
      </c>
      <c r="K5" s="79" t="s">
        <v>115</v>
      </c>
      <c r="L5" s="79"/>
    </row>
    <row r="6" spans="1:12" x14ac:dyDescent="0.25">
      <c r="A6" s="169" t="s">
        <v>13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1"/>
    </row>
    <row r="7" spans="1:12" ht="25.5" x14ac:dyDescent="0.25">
      <c r="A7" s="80"/>
      <c r="B7" s="80"/>
      <c r="C7" s="80"/>
      <c r="D7" s="81" t="s">
        <v>12</v>
      </c>
      <c r="E7" s="80"/>
      <c r="F7" s="80"/>
      <c r="G7" s="80"/>
      <c r="H7" s="82"/>
      <c r="I7" s="83">
        <f>I8+I14+I20+I27+I35+I40+I45+I51+I58+I63+I69</f>
        <v>1150.8899999999999</v>
      </c>
      <c r="J7" s="83">
        <f>J8+J14+J20+J27+J35+J40+J45+J51+J58+J63+J69</f>
        <v>632.9</v>
      </c>
      <c r="K7" s="84"/>
      <c r="L7" s="85"/>
    </row>
    <row r="8" spans="1:12" ht="89.25" x14ac:dyDescent="0.25">
      <c r="A8" s="86" t="s">
        <v>116</v>
      </c>
      <c r="B8" s="87" t="s">
        <v>117</v>
      </c>
      <c r="C8" s="87" t="s">
        <v>118</v>
      </c>
      <c r="D8" s="88"/>
      <c r="E8" s="88"/>
      <c r="F8" s="88"/>
      <c r="G8" s="88"/>
      <c r="H8" s="89"/>
      <c r="I8" s="90">
        <f>I9+I10+I11+I12</f>
        <v>37.89</v>
      </c>
      <c r="J8" s="91">
        <f>J9+J10+J11+J12</f>
        <v>0.2</v>
      </c>
      <c r="K8" s="84"/>
      <c r="L8" s="85"/>
    </row>
    <row r="9" spans="1:12" ht="114.75" x14ac:dyDescent="0.25">
      <c r="A9" s="92" t="s">
        <v>44</v>
      </c>
      <c r="B9" s="79"/>
      <c r="C9" s="88"/>
      <c r="D9" s="88" t="s">
        <v>119</v>
      </c>
      <c r="E9" s="88" t="s">
        <v>120</v>
      </c>
      <c r="F9" s="88" t="s">
        <v>121</v>
      </c>
      <c r="G9" s="88" t="s">
        <v>122</v>
      </c>
      <c r="H9" s="93" t="s">
        <v>123</v>
      </c>
      <c r="I9" s="94">
        <v>28.77</v>
      </c>
      <c r="J9" s="95"/>
      <c r="K9" s="95"/>
      <c r="L9" s="96" t="s">
        <v>124</v>
      </c>
    </row>
    <row r="10" spans="1:12" ht="127.5" x14ac:dyDescent="0.25">
      <c r="A10" s="92" t="s">
        <v>48</v>
      </c>
      <c r="B10" s="79"/>
      <c r="C10" s="88"/>
      <c r="D10" s="88" t="s">
        <v>125</v>
      </c>
      <c r="E10" s="88" t="s">
        <v>120</v>
      </c>
      <c r="F10" s="88"/>
      <c r="G10" s="88" t="s">
        <v>126</v>
      </c>
      <c r="H10" s="93" t="s">
        <v>127</v>
      </c>
      <c r="I10" s="94">
        <v>0.24</v>
      </c>
      <c r="J10" s="95">
        <v>0.2</v>
      </c>
      <c r="K10" s="95"/>
      <c r="L10" s="96"/>
    </row>
    <row r="11" spans="1:12" ht="114.75" x14ac:dyDescent="0.25">
      <c r="A11" s="92" t="s">
        <v>51</v>
      </c>
      <c r="B11" s="79"/>
      <c r="C11" s="88"/>
      <c r="D11" s="88" t="s">
        <v>128</v>
      </c>
      <c r="E11" s="88" t="s">
        <v>120</v>
      </c>
      <c r="F11" s="88"/>
      <c r="G11" s="88" t="s">
        <v>129</v>
      </c>
      <c r="H11" s="93" t="s">
        <v>130</v>
      </c>
      <c r="I11" s="94">
        <v>4.0999999999999996</v>
      </c>
      <c r="J11" s="95"/>
      <c r="K11" s="95"/>
      <c r="L11" s="96" t="s">
        <v>131</v>
      </c>
    </row>
    <row r="12" spans="1:12" ht="102" x14ac:dyDescent="0.25">
      <c r="A12" s="92" t="s">
        <v>52</v>
      </c>
      <c r="B12" s="79"/>
      <c r="C12" s="88"/>
      <c r="D12" s="88" t="s">
        <v>132</v>
      </c>
      <c r="E12" s="88" t="s">
        <v>120</v>
      </c>
      <c r="F12" s="88"/>
      <c r="G12" s="88" t="s">
        <v>133</v>
      </c>
      <c r="H12" s="93" t="s">
        <v>134</v>
      </c>
      <c r="I12" s="94">
        <v>4.78</v>
      </c>
      <c r="J12" s="95"/>
      <c r="K12" s="95"/>
      <c r="L12" s="97" t="s">
        <v>135</v>
      </c>
    </row>
    <row r="13" spans="1:12" x14ac:dyDescent="0.25">
      <c r="A13" s="79"/>
      <c r="B13" s="79"/>
      <c r="C13" s="88"/>
      <c r="D13" s="88"/>
      <c r="E13" s="88"/>
      <c r="F13" s="88"/>
      <c r="G13" s="88"/>
      <c r="H13" s="89"/>
      <c r="I13" s="95"/>
      <c r="J13" s="95"/>
      <c r="K13" s="95"/>
      <c r="L13" s="96"/>
    </row>
    <row r="14" spans="1:12" ht="51" x14ac:dyDescent="0.25">
      <c r="A14" s="86" t="s">
        <v>136</v>
      </c>
      <c r="B14" s="79" t="s">
        <v>137</v>
      </c>
      <c r="C14" s="87" t="s">
        <v>138</v>
      </c>
      <c r="D14" s="88"/>
      <c r="E14" s="88"/>
      <c r="F14" s="88">
        <f>SUM(F8:F13)</f>
        <v>0</v>
      </c>
      <c r="G14" s="88"/>
      <c r="H14" s="89"/>
      <c r="I14" s="98">
        <f>I15+I16+I17+I18</f>
        <v>17.5</v>
      </c>
      <c r="J14" s="98">
        <f>J15+J16+J17+J18</f>
        <v>0</v>
      </c>
      <c r="K14" s="95"/>
      <c r="L14" s="96"/>
    </row>
    <row r="15" spans="1:12" ht="140.25" x14ac:dyDescent="0.25">
      <c r="A15" s="92" t="s">
        <v>44</v>
      </c>
      <c r="B15" s="99"/>
      <c r="C15" s="88"/>
      <c r="D15" s="88" t="s">
        <v>139</v>
      </c>
      <c r="E15" s="88" t="s">
        <v>140</v>
      </c>
      <c r="F15" s="88"/>
      <c r="G15" s="88" t="s">
        <v>61</v>
      </c>
      <c r="H15" s="93">
        <v>100</v>
      </c>
      <c r="I15" s="95">
        <v>10</v>
      </c>
      <c r="J15" s="95"/>
      <c r="K15" s="95">
        <v>100</v>
      </c>
      <c r="L15" s="96" t="s">
        <v>141</v>
      </c>
    </row>
    <row r="16" spans="1:12" ht="140.25" x14ac:dyDescent="0.25">
      <c r="A16" s="92" t="s">
        <v>48</v>
      </c>
      <c r="B16" s="99"/>
      <c r="C16" s="88"/>
      <c r="D16" s="88" t="s">
        <v>142</v>
      </c>
      <c r="E16" s="88" t="s">
        <v>140</v>
      </c>
      <c r="F16" s="88"/>
      <c r="G16" s="88" t="s">
        <v>143</v>
      </c>
      <c r="H16" s="93">
        <v>2</v>
      </c>
      <c r="I16" s="95"/>
      <c r="J16" s="95"/>
      <c r="K16" s="95"/>
      <c r="L16" s="96" t="s">
        <v>131</v>
      </c>
    </row>
    <row r="17" spans="1:12" ht="140.25" x14ac:dyDescent="0.25">
      <c r="A17" s="92" t="s">
        <v>51</v>
      </c>
      <c r="B17" s="99"/>
      <c r="C17" s="88"/>
      <c r="D17" s="88" t="s">
        <v>144</v>
      </c>
      <c r="E17" s="88" t="s">
        <v>140</v>
      </c>
      <c r="F17" s="88" t="s">
        <v>145</v>
      </c>
      <c r="G17" s="88" t="s">
        <v>146</v>
      </c>
      <c r="H17" s="93" t="s">
        <v>147</v>
      </c>
      <c r="I17" s="95">
        <v>7.5</v>
      </c>
      <c r="J17" s="95"/>
      <c r="K17" s="95"/>
      <c r="L17" s="97" t="s">
        <v>148</v>
      </c>
    </row>
    <row r="18" spans="1:12" ht="102" x14ac:dyDescent="0.25">
      <c r="A18" s="92" t="s">
        <v>52</v>
      </c>
      <c r="B18" s="99"/>
      <c r="C18" s="88"/>
      <c r="D18" s="88" t="s">
        <v>132</v>
      </c>
      <c r="E18" s="88" t="s">
        <v>140</v>
      </c>
      <c r="F18" s="88"/>
      <c r="G18" s="88" t="s">
        <v>149</v>
      </c>
      <c r="H18" s="93">
        <v>3</v>
      </c>
      <c r="I18" s="95"/>
      <c r="J18" s="95"/>
      <c r="K18" s="95">
        <v>0</v>
      </c>
      <c r="L18" s="97" t="s">
        <v>150</v>
      </c>
    </row>
    <row r="19" spans="1:12" x14ac:dyDescent="0.25">
      <c r="A19" s="92"/>
      <c r="B19" s="99"/>
      <c r="C19" s="88"/>
      <c r="D19" s="88"/>
      <c r="E19" s="88"/>
      <c r="F19" s="88"/>
      <c r="G19" s="88"/>
      <c r="H19" s="93"/>
      <c r="I19" s="95"/>
      <c r="J19" s="95"/>
      <c r="K19" s="95"/>
      <c r="L19" s="96"/>
    </row>
    <row r="20" spans="1:12" ht="51" x14ac:dyDescent="0.25">
      <c r="A20" s="86" t="s">
        <v>151</v>
      </c>
      <c r="B20" s="87" t="s">
        <v>152</v>
      </c>
      <c r="C20" s="87" t="s">
        <v>153</v>
      </c>
      <c r="D20" s="88"/>
      <c r="E20" s="88"/>
      <c r="F20" s="88"/>
      <c r="G20" s="88"/>
      <c r="H20" s="93"/>
      <c r="I20" s="98">
        <f>I21+I22+I23+I24+I25</f>
        <v>125</v>
      </c>
      <c r="J20" s="98">
        <f>J21+J22+J23+J24+J25</f>
        <v>18.700000000000003</v>
      </c>
      <c r="K20" s="95"/>
      <c r="L20" s="96"/>
    </row>
    <row r="21" spans="1:12" ht="178.5" x14ac:dyDescent="0.25">
      <c r="A21" s="92" t="s">
        <v>44</v>
      </c>
      <c r="B21" s="88"/>
      <c r="C21" s="88"/>
      <c r="D21" s="88" t="s">
        <v>154</v>
      </c>
      <c r="E21" s="88" t="s">
        <v>17</v>
      </c>
      <c r="F21" s="88"/>
      <c r="G21" s="88" t="s">
        <v>155</v>
      </c>
      <c r="H21" s="93">
        <v>1</v>
      </c>
      <c r="I21" s="95">
        <v>10</v>
      </c>
      <c r="J21" s="95">
        <v>7.6</v>
      </c>
      <c r="K21" s="95">
        <v>1</v>
      </c>
      <c r="L21" s="96" t="s">
        <v>156</v>
      </c>
    </row>
    <row r="22" spans="1:12" ht="127.5" x14ac:dyDescent="0.25">
      <c r="A22" s="92" t="s">
        <v>48</v>
      </c>
      <c r="B22" s="99"/>
      <c r="C22" s="88"/>
      <c r="D22" s="88" t="s">
        <v>157</v>
      </c>
      <c r="E22" s="88" t="s">
        <v>17</v>
      </c>
      <c r="F22" s="88"/>
      <c r="G22" s="88" t="s">
        <v>158</v>
      </c>
      <c r="H22" s="100">
        <v>0.32</v>
      </c>
      <c r="I22" s="95">
        <v>100</v>
      </c>
      <c r="J22" s="95">
        <v>10</v>
      </c>
      <c r="K22" s="94">
        <v>0.03</v>
      </c>
      <c r="L22" s="96" t="s">
        <v>159</v>
      </c>
    </row>
    <row r="23" spans="1:12" ht="178.5" x14ac:dyDescent="0.25">
      <c r="A23" s="92" t="s">
        <v>51</v>
      </c>
      <c r="B23" s="99"/>
      <c r="C23" s="88"/>
      <c r="D23" s="88" t="s">
        <v>160</v>
      </c>
      <c r="E23" s="88" t="s">
        <v>17</v>
      </c>
      <c r="F23" s="88"/>
      <c r="G23" s="88" t="s">
        <v>61</v>
      </c>
      <c r="H23" s="93">
        <v>100</v>
      </c>
      <c r="I23" s="95">
        <v>15</v>
      </c>
      <c r="J23" s="95">
        <v>1.1000000000000001</v>
      </c>
      <c r="K23" s="95">
        <v>100</v>
      </c>
      <c r="L23" s="97" t="s">
        <v>161</v>
      </c>
    </row>
    <row r="24" spans="1:12" ht="140.25" x14ac:dyDescent="0.25">
      <c r="A24" s="92" t="s">
        <v>52</v>
      </c>
      <c r="B24" s="99"/>
      <c r="C24" s="88"/>
      <c r="D24" s="88" t="s">
        <v>128</v>
      </c>
      <c r="E24" s="88" t="s">
        <v>17</v>
      </c>
      <c r="F24" s="88"/>
      <c r="G24" s="88" t="s">
        <v>162</v>
      </c>
      <c r="H24" s="101">
        <v>1</v>
      </c>
      <c r="I24" s="95"/>
      <c r="J24" s="95"/>
      <c r="K24" s="95"/>
      <c r="L24" s="96" t="s">
        <v>131</v>
      </c>
    </row>
    <row r="25" spans="1:12" ht="76.5" x14ac:dyDescent="0.25">
      <c r="A25" s="92" t="s">
        <v>55</v>
      </c>
      <c r="B25" s="99"/>
      <c r="C25" s="88"/>
      <c r="D25" s="88" t="s">
        <v>132</v>
      </c>
      <c r="E25" s="88" t="s">
        <v>17</v>
      </c>
      <c r="F25" s="88"/>
      <c r="G25" s="88" t="s">
        <v>163</v>
      </c>
      <c r="H25" s="101">
        <v>10</v>
      </c>
      <c r="I25" s="95"/>
      <c r="J25" s="95"/>
      <c r="K25" s="102">
        <v>6</v>
      </c>
      <c r="L25" s="96" t="s">
        <v>164</v>
      </c>
    </row>
    <row r="26" spans="1:12" x14ac:dyDescent="0.25">
      <c r="A26" s="92"/>
      <c r="B26" s="99"/>
      <c r="C26" s="88"/>
      <c r="D26" s="88"/>
      <c r="E26" s="88"/>
      <c r="F26" s="88"/>
      <c r="G26" s="88"/>
      <c r="H26" s="93"/>
      <c r="I26" s="95"/>
      <c r="J26" s="95"/>
      <c r="K26" s="95"/>
      <c r="L26" s="96"/>
    </row>
    <row r="27" spans="1:12" ht="89.25" x14ac:dyDescent="0.25">
      <c r="A27" s="86" t="s">
        <v>165</v>
      </c>
      <c r="B27" s="87" t="s">
        <v>166</v>
      </c>
      <c r="C27" s="87" t="s">
        <v>167</v>
      </c>
      <c r="D27" s="88"/>
      <c r="E27" s="88"/>
      <c r="F27" s="88"/>
      <c r="G27" s="88"/>
      <c r="H27" s="93"/>
      <c r="I27" s="98">
        <f>I28+I30+I31+I32+I33+I29</f>
        <v>485</v>
      </c>
      <c r="J27" s="98">
        <f>J28+J30+J31+J32+J33+J29</f>
        <v>392.8</v>
      </c>
      <c r="K27" s="95"/>
      <c r="L27" s="96"/>
    </row>
    <row r="28" spans="1:12" ht="216.75" x14ac:dyDescent="0.25">
      <c r="A28" s="92" t="s">
        <v>44</v>
      </c>
      <c r="B28" s="99"/>
      <c r="C28" s="88"/>
      <c r="D28" s="88" t="s">
        <v>168</v>
      </c>
      <c r="E28" s="88" t="s">
        <v>38</v>
      </c>
      <c r="F28" s="88" t="s">
        <v>169</v>
      </c>
      <c r="G28" s="88" t="s">
        <v>170</v>
      </c>
      <c r="H28" s="103" t="s">
        <v>171</v>
      </c>
      <c r="I28" s="95">
        <v>100</v>
      </c>
      <c r="J28" s="95"/>
      <c r="K28" s="95"/>
      <c r="L28" s="96" t="s">
        <v>172</v>
      </c>
    </row>
    <row r="29" spans="1:12" ht="191.25" x14ac:dyDescent="0.25">
      <c r="A29" s="92"/>
      <c r="B29" s="99"/>
      <c r="C29" s="88"/>
      <c r="D29" s="88" t="s">
        <v>173</v>
      </c>
      <c r="E29" s="88" t="s">
        <v>38</v>
      </c>
      <c r="F29" s="88" t="s">
        <v>169</v>
      </c>
      <c r="G29" s="88" t="s">
        <v>174</v>
      </c>
      <c r="H29" s="103" t="s">
        <v>175</v>
      </c>
      <c r="I29" s="95">
        <v>100</v>
      </c>
      <c r="J29" s="95">
        <v>197.5</v>
      </c>
      <c r="K29" s="95">
        <v>4.9000000000000004</v>
      </c>
      <c r="L29" s="96" t="s">
        <v>176</v>
      </c>
    </row>
    <row r="30" spans="1:12" ht="102" x14ac:dyDescent="0.25">
      <c r="A30" s="92" t="s">
        <v>48</v>
      </c>
      <c r="B30" s="99"/>
      <c r="C30" s="88"/>
      <c r="D30" s="88" t="s">
        <v>132</v>
      </c>
      <c r="E30" s="88" t="s">
        <v>38</v>
      </c>
      <c r="F30" s="88"/>
      <c r="G30" s="88" t="s">
        <v>133</v>
      </c>
      <c r="H30" s="104" t="s">
        <v>177</v>
      </c>
      <c r="I30" s="95">
        <v>5</v>
      </c>
      <c r="J30" s="95"/>
      <c r="K30" s="95"/>
      <c r="L30" s="97" t="s">
        <v>135</v>
      </c>
    </row>
    <row r="31" spans="1:12" ht="140.25" x14ac:dyDescent="0.25">
      <c r="A31" s="92" t="s">
        <v>51</v>
      </c>
      <c r="B31" s="99"/>
      <c r="C31" s="88"/>
      <c r="D31" s="88" t="s">
        <v>178</v>
      </c>
      <c r="E31" s="88" t="s">
        <v>38</v>
      </c>
      <c r="F31" s="88"/>
      <c r="G31" s="88" t="s">
        <v>179</v>
      </c>
      <c r="H31" s="104" t="s">
        <v>180</v>
      </c>
      <c r="I31" s="95">
        <v>200</v>
      </c>
      <c r="J31" s="105">
        <v>3.9</v>
      </c>
      <c r="K31" s="95">
        <v>0</v>
      </c>
      <c r="L31" s="97" t="s">
        <v>181</v>
      </c>
    </row>
    <row r="32" spans="1:12" ht="140.25" x14ac:dyDescent="0.25">
      <c r="A32" s="92" t="s">
        <v>52</v>
      </c>
      <c r="B32" s="99"/>
      <c r="C32" s="88"/>
      <c r="D32" s="88" t="s">
        <v>142</v>
      </c>
      <c r="E32" s="88" t="s">
        <v>38</v>
      </c>
      <c r="F32" s="88"/>
      <c r="G32" s="88" t="s">
        <v>182</v>
      </c>
      <c r="H32" s="104" t="s">
        <v>183</v>
      </c>
      <c r="I32" s="95">
        <v>60</v>
      </c>
      <c r="J32" s="95"/>
      <c r="K32" s="95"/>
      <c r="L32" s="97" t="s">
        <v>131</v>
      </c>
    </row>
    <row r="33" spans="1:12" ht="242.25" x14ac:dyDescent="0.25">
      <c r="A33" s="92" t="s">
        <v>55</v>
      </c>
      <c r="B33" s="99"/>
      <c r="C33" s="88"/>
      <c r="D33" s="88" t="s">
        <v>184</v>
      </c>
      <c r="E33" s="88" t="s">
        <v>38</v>
      </c>
      <c r="F33" s="88" t="s">
        <v>185</v>
      </c>
      <c r="G33" s="88" t="s">
        <v>186</v>
      </c>
      <c r="H33" s="101" t="s">
        <v>187</v>
      </c>
      <c r="I33" s="105">
        <v>20</v>
      </c>
      <c r="J33" s="105">
        <v>191.4</v>
      </c>
      <c r="K33" s="106">
        <v>2</v>
      </c>
      <c r="L33" s="96" t="s">
        <v>188</v>
      </c>
    </row>
    <row r="34" spans="1:12" x14ac:dyDescent="0.25">
      <c r="A34" s="92"/>
      <c r="B34" s="99"/>
      <c r="C34" s="88"/>
      <c r="D34" s="88"/>
      <c r="E34" s="88"/>
      <c r="F34" s="88"/>
      <c r="G34" s="88"/>
      <c r="H34" s="93"/>
      <c r="I34" s="95"/>
      <c r="J34" s="95"/>
      <c r="K34" s="95"/>
      <c r="L34" s="96"/>
    </row>
    <row r="35" spans="1:12" ht="51" x14ac:dyDescent="0.25">
      <c r="A35" s="86" t="s">
        <v>189</v>
      </c>
      <c r="B35" s="87" t="s">
        <v>190</v>
      </c>
      <c r="C35" s="87" t="s">
        <v>191</v>
      </c>
      <c r="D35" s="88"/>
      <c r="E35" s="88"/>
      <c r="F35" s="88"/>
      <c r="G35" s="88"/>
      <c r="H35" s="93"/>
      <c r="I35" s="98">
        <f>I36+I37+I38</f>
        <v>15.5</v>
      </c>
      <c r="J35" s="98">
        <f>J36+J37+J38</f>
        <v>2</v>
      </c>
      <c r="K35" s="95"/>
      <c r="L35" s="96"/>
    </row>
    <row r="36" spans="1:12" ht="102" x14ac:dyDescent="0.25">
      <c r="A36" s="92" t="s">
        <v>44</v>
      </c>
      <c r="B36" s="99"/>
      <c r="C36" s="88"/>
      <c r="D36" s="88" t="s">
        <v>192</v>
      </c>
      <c r="E36" s="88" t="s">
        <v>38</v>
      </c>
      <c r="F36" s="88"/>
      <c r="G36" s="88" t="s">
        <v>193</v>
      </c>
      <c r="H36" s="93" t="s">
        <v>194</v>
      </c>
      <c r="I36" s="95">
        <v>13.5</v>
      </c>
      <c r="J36" s="95">
        <v>2</v>
      </c>
      <c r="K36" s="95">
        <v>0.1</v>
      </c>
      <c r="L36" s="96" t="s">
        <v>195</v>
      </c>
    </row>
    <row r="37" spans="1:12" ht="114.75" x14ac:dyDescent="0.25">
      <c r="A37" s="92" t="s">
        <v>48</v>
      </c>
      <c r="B37" s="99"/>
      <c r="C37" s="88"/>
      <c r="D37" s="88" t="s">
        <v>128</v>
      </c>
      <c r="E37" s="88" t="s">
        <v>38</v>
      </c>
      <c r="F37" s="88"/>
      <c r="G37" s="88" t="s">
        <v>129</v>
      </c>
      <c r="H37" s="93" t="s">
        <v>73</v>
      </c>
      <c r="I37" s="95">
        <v>1</v>
      </c>
      <c r="J37" s="95">
        <v>0</v>
      </c>
      <c r="K37" s="95">
        <v>0</v>
      </c>
      <c r="L37" s="96" t="s">
        <v>131</v>
      </c>
    </row>
    <row r="38" spans="1:12" ht="102" x14ac:dyDescent="0.25">
      <c r="A38" s="92" t="s">
        <v>51</v>
      </c>
      <c r="B38" s="99"/>
      <c r="C38" s="88"/>
      <c r="D38" s="88" t="s">
        <v>132</v>
      </c>
      <c r="E38" s="88" t="s">
        <v>38</v>
      </c>
      <c r="F38" s="88"/>
      <c r="G38" s="88" t="s">
        <v>196</v>
      </c>
      <c r="H38" s="93" t="s">
        <v>197</v>
      </c>
      <c r="I38" s="95">
        <v>1</v>
      </c>
      <c r="J38" s="105"/>
      <c r="K38" s="105"/>
      <c r="L38" s="96" t="s">
        <v>198</v>
      </c>
    </row>
    <row r="39" spans="1:12" x14ac:dyDescent="0.25">
      <c r="A39" s="92"/>
      <c r="B39" s="99"/>
      <c r="C39" s="88"/>
      <c r="D39" s="88"/>
      <c r="E39" s="88"/>
      <c r="F39" s="88"/>
      <c r="G39" s="88"/>
      <c r="H39" s="93"/>
      <c r="I39" s="95"/>
      <c r="J39" s="95"/>
      <c r="K39" s="95"/>
      <c r="L39" s="96"/>
    </row>
    <row r="40" spans="1:12" ht="51" x14ac:dyDescent="0.25">
      <c r="A40" s="86" t="s">
        <v>199</v>
      </c>
      <c r="B40" s="79" t="s">
        <v>200</v>
      </c>
      <c r="C40" s="87" t="s">
        <v>201</v>
      </c>
      <c r="D40" s="88"/>
      <c r="E40" s="88"/>
      <c r="F40" s="88"/>
      <c r="G40" s="88"/>
      <c r="H40" s="93"/>
      <c r="I40" s="91">
        <f>I41+I42+I43</f>
        <v>10</v>
      </c>
      <c r="J40" s="91">
        <f>J41+J42+J43</f>
        <v>0</v>
      </c>
      <c r="K40" s="95"/>
      <c r="L40" s="96"/>
    </row>
    <row r="41" spans="1:12" ht="191.25" x14ac:dyDescent="0.25">
      <c r="A41" s="92" t="s">
        <v>44</v>
      </c>
      <c r="B41" s="99"/>
      <c r="C41" s="88"/>
      <c r="D41" s="88" t="s">
        <v>202</v>
      </c>
      <c r="E41" s="88" t="s">
        <v>120</v>
      </c>
      <c r="F41" s="88"/>
      <c r="G41" s="88" t="s">
        <v>61</v>
      </c>
      <c r="H41" s="93">
        <v>100</v>
      </c>
      <c r="I41" s="95">
        <v>5</v>
      </c>
      <c r="J41" s="95">
        <v>0</v>
      </c>
      <c r="K41" s="95">
        <v>100</v>
      </c>
      <c r="L41" s="96" t="s">
        <v>203</v>
      </c>
    </row>
    <row r="42" spans="1:12" ht="102" x14ac:dyDescent="0.25">
      <c r="A42" s="92" t="s">
        <v>48</v>
      </c>
      <c r="B42" s="99"/>
      <c r="C42" s="88"/>
      <c r="D42" s="88" t="s">
        <v>132</v>
      </c>
      <c r="E42" s="88" t="s">
        <v>120</v>
      </c>
      <c r="F42" s="88"/>
      <c r="G42" s="88" t="s">
        <v>196</v>
      </c>
      <c r="H42" s="93" t="s">
        <v>180</v>
      </c>
      <c r="I42" s="95">
        <v>1.5</v>
      </c>
      <c r="J42" s="95"/>
      <c r="K42" s="95"/>
      <c r="L42" s="97" t="s">
        <v>135</v>
      </c>
    </row>
    <row r="43" spans="1:12" ht="140.25" x14ac:dyDescent="0.25">
      <c r="A43" s="92" t="s">
        <v>51</v>
      </c>
      <c r="B43" s="99"/>
      <c r="C43" s="88"/>
      <c r="D43" s="88" t="s">
        <v>204</v>
      </c>
      <c r="E43" s="88" t="s">
        <v>120</v>
      </c>
      <c r="F43" s="88" t="s">
        <v>169</v>
      </c>
      <c r="G43" s="88" t="s">
        <v>205</v>
      </c>
      <c r="H43" s="93" t="s">
        <v>206</v>
      </c>
      <c r="I43" s="95">
        <v>3.5</v>
      </c>
      <c r="J43" s="95"/>
      <c r="K43" s="95"/>
      <c r="L43" s="96" t="s">
        <v>207</v>
      </c>
    </row>
    <row r="44" spans="1:12" x14ac:dyDescent="0.25">
      <c r="A44" s="92"/>
      <c r="B44" s="99"/>
      <c r="C44" s="88"/>
      <c r="D44" s="88"/>
      <c r="E44" s="88"/>
      <c r="F44" s="88"/>
      <c r="G44" s="88"/>
      <c r="H44" s="93"/>
      <c r="I44" s="95"/>
      <c r="J44" s="95"/>
      <c r="K44" s="95"/>
      <c r="L44" s="96"/>
    </row>
    <row r="45" spans="1:12" ht="51" x14ac:dyDescent="0.25">
      <c r="A45" s="86" t="s">
        <v>208</v>
      </c>
      <c r="B45" s="87" t="s">
        <v>209</v>
      </c>
      <c r="C45" s="87" t="s">
        <v>210</v>
      </c>
      <c r="D45" s="88"/>
      <c r="E45" s="88"/>
      <c r="F45" s="88"/>
      <c r="G45" s="88"/>
      <c r="H45" s="93"/>
      <c r="I45" s="98">
        <f>I46+I47+I48+I49</f>
        <v>132</v>
      </c>
      <c r="J45" s="98">
        <f>J46+J47+J48+J49</f>
        <v>48</v>
      </c>
      <c r="K45" s="95"/>
      <c r="L45" s="96"/>
    </row>
    <row r="46" spans="1:12" ht="114.75" x14ac:dyDescent="0.25">
      <c r="A46" s="92" t="s">
        <v>44</v>
      </c>
      <c r="B46" s="99"/>
      <c r="C46" s="88"/>
      <c r="D46" s="88" t="s">
        <v>211</v>
      </c>
      <c r="E46" s="88" t="s">
        <v>120</v>
      </c>
      <c r="F46" s="88" t="s">
        <v>212</v>
      </c>
      <c r="G46" s="88" t="s">
        <v>213</v>
      </c>
      <c r="H46" s="93">
        <v>25</v>
      </c>
      <c r="I46" s="95">
        <v>80</v>
      </c>
      <c r="J46" s="95"/>
      <c r="K46" s="95"/>
      <c r="L46" s="96" t="s">
        <v>131</v>
      </c>
    </row>
    <row r="47" spans="1:12" ht="140.25" x14ac:dyDescent="0.25">
      <c r="A47" s="92" t="s">
        <v>48</v>
      </c>
      <c r="B47" s="99"/>
      <c r="C47" s="88"/>
      <c r="D47" s="88" t="s">
        <v>214</v>
      </c>
      <c r="E47" s="88" t="s">
        <v>120</v>
      </c>
      <c r="F47" s="88" t="s">
        <v>169</v>
      </c>
      <c r="G47" s="88" t="s">
        <v>215</v>
      </c>
      <c r="H47" s="93" t="s">
        <v>216</v>
      </c>
      <c r="I47" s="95">
        <v>50</v>
      </c>
      <c r="J47" s="95">
        <v>48</v>
      </c>
      <c r="K47" s="95">
        <v>21.8</v>
      </c>
      <c r="L47" s="96" t="s">
        <v>217</v>
      </c>
    </row>
    <row r="48" spans="1:12" ht="140.25" x14ac:dyDescent="0.25">
      <c r="A48" s="92" t="s">
        <v>51</v>
      </c>
      <c r="B48" s="99"/>
      <c r="C48" s="88"/>
      <c r="D48" s="88" t="s">
        <v>218</v>
      </c>
      <c r="E48" s="88" t="s">
        <v>120</v>
      </c>
      <c r="F48" s="88"/>
      <c r="G48" s="88" t="s">
        <v>129</v>
      </c>
      <c r="H48" s="93">
        <v>0.6</v>
      </c>
      <c r="I48" s="95">
        <v>1</v>
      </c>
      <c r="J48" s="95"/>
      <c r="K48" s="95"/>
      <c r="L48" s="96" t="s">
        <v>131</v>
      </c>
    </row>
    <row r="49" spans="1:12" ht="111.75" customHeight="1" x14ac:dyDescent="0.25">
      <c r="A49" s="92" t="s">
        <v>52</v>
      </c>
      <c r="B49" s="99"/>
      <c r="C49" s="88"/>
      <c r="D49" s="88" t="s">
        <v>132</v>
      </c>
      <c r="E49" s="88" t="s">
        <v>120</v>
      </c>
      <c r="F49" s="88"/>
      <c r="G49" s="88" t="s">
        <v>196</v>
      </c>
      <c r="H49" s="93" t="s">
        <v>219</v>
      </c>
      <c r="I49" s="95">
        <v>1</v>
      </c>
      <c r="J49" s="95"/>
      <c r="K49" s="95"/>
      <c r="L49" s="97" t="s">
        <v>220</v>
      </c>
    </row>
    <row r="50" spans="1:12" x14ac:dyDescent="0.25">
      <c r="A50" s="92"/>
      <c r="B50" s="99"/>
      <c r="C50" s="88"/>
      <c r="D50" s="88"/>
      <c r="E50" s="88"/>
      <c r="F50" s="88"/>
      <c r="G50" s="88"/>
      <c r="H50" s="93"/>
      <c r="I50" s="95"/>
      <c r="J50" s="95"/>
      <c r="K50" s="95"/>
      <c r="L50" s="96"/>
    </row>
    <row r="51" spans="1:12" ht="51" x14ac:dyDescent="0.25">
      <c r="A51" s="86" t="s">
        <v>221</v>
      </c>
      <c r="B51" s="87" t="s">
        <v>222</v>
      </c>
      <c r="C51" s="87" t="s">
        <v>223</v>
      </c>
      <c r="D51" s="88"/>
      <c r="E51" s="88"/>
      <c r="F51" s="88"/>
      <c r="G51" s="88"/>
      <c r="H51" s="93"/>
      <c r="I51" s="91">
        <f>I52+I53+I54+I55+I56</f>
        <v>135</v>
      </c>
      <c r="J51" s="91">
        <f>J52+J53+J54+J55+J56</f>
        <v>48</v>
      </c>
      <c r="K51" s="95"/>
      <c r="L51" s="96"/>
    </row>
    <row r="52" spans="1:12" ht="134.25" customHeight="1" x14ac:dyDescent="0.25">
      <c r="A52" s="92" t="s">
        <v>44</v>
      </c>
      <c r="B52" s="99"/>
      <c r="C52" s="88"/>
      <c r="D52" s="88" t="s">
        <v>224</v>
      </c>
      <c r="E52" s="88" t="s">
        <v>140</v>
      </c>
      <c r="F52" s="88"/>
      <c r="G52" s="88" t="s">
        <v>225</v>
      </c>
      <c r="H52" s="93" t="s">
        <v>134</v>
      </c>
      <c r="I52" s="95">
        <v>100</v>
      </c>
      <c r="J52" s="95">
        <v>48</v>
      </c>
      <c r="K52" s="95">
        <v>0.23</v>
      </c>
      <c r="L52" s="96" t="s">
        <v>226</v>
      </c>
    </row>
    <row r="53" spans="1:12" ht="127.5" x14ac:dyDescent="0.25">
      <c r="A53" s="92" t="s">
        <v>48</v>
      </c>
      <c r="B53" s="99"/>
      <c r="C53" s="88"/>
      <c r="D53" s="88" t="s">
        <v>45</v>
      </c>
      <c r="E53" s="88" t="s">
        <v>140</v>
      </c>
      <c r="F53" s="88" t="s">
        <v>46</v>
      </c>
      <c r="G53" s="88" t="s">
        <v>227</v>
      </c>
      <c r="H53" s="93" t="s">
        <v>228</v>
      </c>
      <c r="I53" s="95">
        <v>20</v>
      </c>
      <c r="J53" s="105"/>
      <c r="K53" s="95"/>
      <c r="L53" s="96" t="s">
        <v>229</v>
      </c>
    </row>
    <row r="54" spans="1:12" ht="191.25" x14ac:dyDescent="0.25">
      <c r="A54" s="92" t="s">
        <v>51</v>
      </c>
      <c r="B54" s="99"/>
      <c r="C54" s="88"/>
      <c r="D54" s="88" t="s">
        <v>230</v>
      </c>
      <c r="E54" s="88" t="s">
        <v>140</v>
      </c>
      <c r="F54" s="88"/>
      <c r="G54" s="88" t="s">
        <v>61</v>
      </c>
      <c r="H54" s="93">
        <v>100</v>
      </c>
      <c r="I54" s="105">
        <v>10</v>
      </c>
      <c r="J54" s="105"/>
      <c r="K54" s="105">
        <v>100</v>
      </c>
      <c r="L54" s="96" t="s">
        <v>203</v>
      </c>
    </row>
    <row r="55" spans="1:12" ht="114.75" x14ac:dyDescent="0.25">
      <c r="A55" s="92" t="s">
        <v>52</v>
      </c>
      <c r="B55" s="99"/>
      <c r="C55" s="88"/>
      <c r="D55" s="88" t="s">
        <v>128</v>
      </c>
      <c r="E55" s="88" t="s">
        <v>140</v>
      </c>
      <c r="F55" s="88"/>
      <c r="G55" s="88" t="s">
        <v>231</v>
      </c>
      <c r="H55" s="93" t="s">
        <v>232</v>
      </c>
      <c r="I55" s="95">
        <v>3</v>
      </c>
      <c r="J55" s="95"/>
      <c r="K55" s="95"/>
      <c r="L55" s="96" t="s">
        <v>131</v>
      </c>
    </row>
    <row r="56" spans="1:12" ht="111" customHeight="1" x14ac:dyDescent="0.25">
      <c r="A56" s="92" t="s">
        <v>55</v>
      </c>
      <c r="B56" s="99"/>
      <c r="C56" s="88"/>
      <c r="D56" s="88" t="s">
        <v>132</v>
      </c>
      <c r="E56" s="88" t="s">
        <v>140</v>
      </c>
      <c r="F56" s="88"/>
      <c r="G56" s="88" t="s">
        <v>196</v>
      </c>
      <c r="H56" s="93" t="s">
        <v>233</v>
      </c>
      <c r="I56" s="95">
        <v>2</v>
      </c>
      <c r="J56" s="95"/>
      <c r="K56" s="95"/>
      <c r="L56" s="97" t="s">
        <v>220</v>
      </c>
    </row>
    <row r="57" spans="1:12" x14ac:dyDescent="0.25">
      <c r="A57" s="92"/>
      <c r="B57" s="99"/>
      <c r="C57" s="88"/>
      <c r="D57" s="88"/>
      <c r="E57" s="88"/>
      <c r="F57" s="88"/>
      <c r="G57" s="88"/>
      <c r="H57" s="93"/>
      <c r="I57" s="95"/>
      <c r="J57" s="95"/>
      <c r="K57" s="95"/>
      <c r="L57" s="96"/>
    </row>
    <row r="58" spans="1:12" ht="51" x14ac:dyDescent="0.25">
      <c r="A58" s="86" t="s">
        <v>234</v>
      </c>
      <c r="B58" s="87" t="s">
        <v>235</v>
      </c>
      <c r="C58" s="87" t="s">
        <v>236</v>
      </c>
      <c r="D58" s="88"/>
      <c r="E58" s="88"/>
      <c r="F58" s="88"/>
      <c r="G58" s="88"/>
      <c r="H58" s="93"/>
      <c r="I58" s="98">
        <f>I59+I61+I60</f>
        <v>85</v>
      </c>
      <c r="J58" s="98">
        <f>J59+J61+J60</f>
        <v>123.2</v>
      </c>
      <c r="K58" s="95"/>
      <c r="L58" s="96"/>
    </row>
    <row r="59" spans="1:12" ht="255" x14ac:dyDescent="0.25">
      <c r="A59" s="92" t="s">
        <v>44</v>
      </c>
      <c r="B59" s="99"/>
      <c r="C59" s="88"/>
      <c r="D59" s="88" t="s">
        <v>45</v>
      </c>
      <c r="E59" s="88" t="s">
        <v>140</v>
      </c>
      <c r="F59" s="88" t="s">
        <v>46</v>
      </c>
      <c r="G59" s="88" t="s">
        <v>237</v>
      </c>
      <c r="H59" s="93" t="s">
        <v>238</v>
      </c>
      <c r="I59" s="95">
        <v>85</v>
      </c>
      <c r="J59" s="95">
        <v>123.2</v>
      </c>
      <c r="K59" s="95">
        <v>29.8</v>
      </c>
      <c r="L59" s="96" t="s">
        <v>239</v>
      </c>
    </row>
    <row r="60" spans="1:12" ht="89.25" x14ac:dyDescent="0.25">
      <c r="A60" s="92" t="s">
        <v>48</v>
      </c>
      <c r="B60" s="99"/>
      <c r="C60" s="88"/>
      <c r="D60" s="88" t="s">
        <v>132</v>
      </c>
      <c r="E60" s="88" t="s">
        <v>140</v>
      </c>
      <c r="F60" s="88"/>
      <c r="G60" s="88" t="s">
        <v>240</v>
      </c>
      <c r="H60" s="93" t="s">
        <v>127</v>
      </c>
      <c r="I60" s="95">
        <v>0</v>
      </c>
      <c r="J60" s="105"/>
      <c r="K60" s="105"/>
      <c r="L60" s="97" t="s">
        <v>241</v>
      </c>
    </row>
    <row r="61" spans="1:12" ht="167.25" customHeight="1" x14ac:dyDescent="0.25">
      <c r="A61" s="92" t="s">
        <v>51</v>
      </c>
      <c r="B61" s="99"/>
      <c r="C61" s="88"/>
      <c r="D61" s="88" t="s">
        <v>128</v>
      </c>
      <c r="E61" s="88" t="s">
        <v>140</v>
      </c>
      <c r="F61" s="88"/>
      <c r="G61" s="88" t="s">
        <v>242</v>
      </c>
      <c r="H61" s="93"/>
      <c r="I61" s="95"/>
      <c r="J61" s="105"/>
      <c r="K61" s="105"/>
      <c r="L61" s="96" t="s">
        <v>131</v>
      </c>
    </row>
    <row r="62" spans="1:12" x14ac:dyDescent="0.25">
      <c r="A62" s="92"/>
      <c r="B62" s="99"/>
      <c r="C62" s="88"/>
      <c r="D62" s="88"/>
      <c r="E62" s="88"/>
      <c r="F62" s="88"/>
      <c r="G62" s="88"/>
      <c r="H62" s="93"/>
      <c r="I62" s="95"/>
      <c r="J62" s="95"/>
      <c r="K62" s="95"/>
      <c r="L62" s="96"/>
    </row>
    <row r="63" spans="1:12" ht="51" x14ac:dyDescent="0.25">
      <c r="A63" s="86" t="s">
        <v>243</v>
      </c>
      <c r="B63" s="87" t="s">
        <v>244</v>
      </c>
      <c r="C63" s="87" t="s">
        <v>245</v>
      </c>
      <c r="D63" s="88"/>
      <c r="E63" s="88"/>
      <c r="F63" s="88"/>
      <c r="G63" s="88"/>
      <c r="H63" s="93"/>
      <c r="I63" s="91">
        <f>I64+I66+I67+I65</f>
        <v>54</v>
      </c>
      <c r="J63" s="91">
        <f>J64+J66+J67+J65</f>
        <v>0</v>
      </c>
      <c r="K63" s="95"/>
      <c r="L63" s="96"/>
    </row>
    <row r="64" spans="1:12" ht="266.25" customHeight="1" x14ac:dyDescent="0.25">
      <c r="A64" s="92" t="s">
        <v>44</v>
      </c>
      <c r="B64" s="99"/>
      <c r="C64" s="88"/>
      <c r="D64" s="88" t="s">
        <v>246</v>
      </c>
      <c r="E64" s="88" t="s">
        <v>140</v>
      </c>
      <c r="F64" s="88"/>
      <c r="G64" s="88" t="s">
        <v>61</v>
      </c>
      <c r="H64" s="93">
        <v>100</v>
      </c>
      <c r="I64" s="95">
        <v>20</v>
      </c>
      <c r="J64" s="95"/>
      <c r="K64" s="95">
        <v>100</v>
      </c>
      <c r="L64" s="96" t="s">
        <v>203</v>
      </c>
    </row>
    <row r="65" spans="1:12" ht="140.25" x14ac:dyDescent="0.25">
      <c r="A65" s="92" t="s">
        <v>48</v>
      </c>
      <c r="B65" s="99"/>
      <c r="C65" s="88"/>
      <c r="D65" s="88" t="s">
        <v>178</v>
      </c>
      <c r="E65" s="88" t="s">
        <v>38</v>
      </c>
      <c r="F65" s="88"/>
      <c r="G65" s="88" t="s">
        <v>179</v>
      </c>
      <c r="H65" s="101" t="s">
        <v>233</v>
      </c>
      <c r="I65" s="95">
        <v>30</v>
      </c>
      <c r="J65" s="95"/>
      <c r="K65" s="95"/>
      <c r="L65" s="96" t="s">
        <v>131</v>
      </c>
    </row>
    <row r="66" spans="1:12" ht="76.5" x14ac:dyDescent="0.25">
      <c r="A66" s="92" t="s">
        <v>51</v>
      </c>
      <c r="B66" s="99"/>
      <c r="C66" s="88"/>
      <c r="D66" s="88" t="s">
        <v>132</v>
      </c>
      <c r="E66" s="88" t="s">
        <v>140</v>
      </c>
      <c r="F66" s="88"/>
      <c r="G66" s="88" t="s">
        <v>240</v>
      </c>
      <c r="H66" s="101">
        <v>1</v>
      </c>
      <c r="I66" s="95">
        <v>2</v>
      </c>
      <c r="J66" s="95"/>
      <c r="K66" s="95"/>
      <c r="L66" s="97" t="s">
        <v>247</v>
      </c>
    </row>
    <row r="67" spans="1:12" ht="140.25" x14ac:dyDescent="0.25">
      <c r="A67" s="92" t="s">
        <v>52</v>
      </c>
      <c r="B67" s="99"/>
      <c r="C67" s="88"/>
      <c r="D67" s="88" t="s">
        <v>142</v>
      </c>
      <c r="E67" s="88" t="s">
        <v>140</v>
      </c>
      <c r="F67" s="88"/>
      <c r="G67" s="88" t="s">
        <v>248</v>
      </c>
      <c r="H67" s="101">
        <v>1</v>
      </c>
      <c r="I67" s="95">
        <v>2</v>
      </c>
      <c r="J67" s="95"/>
      <c r="K67" s="95"/>
      <c r="L67" s="96" t="s">
        <v>249</v>
      </c>
    </row>
    <row r="68" spans="1:12" x14ac:dyDescent="0.25">
      <c r="A68" s="92"/>
      <c r="B68" s="99"/>
      <c r="C68" s="88"/>
      <c r="D68" s="88"/>
      <c r="E68" s="88"/>
      <c r="F68" s="88"/>
      <c r="G68" s="88"/>
      <c r="H68" s="93"/>
      <c r="I68" s="107"/>
      <c r="J68" s="95"/>
      <c r="K68" s="95"/>
      <c r="L68" s="96"/>
    </row>
    <row r="69" spans="1:12" ht="51" x14ac:dyDescent="0.25">
      <c r="A69" s="86" t="s">
        <v>250</v>
      </c>
      <c r="B69" s="87" t="s">
        <v>251</v>
      </c>
      <c r="C69" s="87" t="s">
        <v>252</v>
      </c>
      <c r="D69" s="88"/>
      <c r="E69" s="88"/>
      <c r="F69" s="88"/>
      <c r="G69" s="88"/>
      <c r="H69" s="93"/>
      <c r="I69" s="91">
        <f>I70+I71+I72+I73</f>
        <v>54</v>
      </c>
      <c r="J69" s="91">
        <f>J70+J71+J72+J73</f>
        <v>0</v>
      </c>
      <c r="K69" s="95"/>
      <c r="L69" s="96"/>
    </row>
    <row r="70" spans="1:12" ht="191.25" x14ac:dyDescent="0.25">
      <c r="A70" s="92" t="s">
        <v>44</v>
      </c>
      <c r="B70" s="99"/>
      <c r="C70" s="88"/>
      <c r="D70" s="88" t="s">
        <v>253</v>
      </c>
      <c r="E70" s="88" t="s">
        <v>17</v>
      </c>
      <c r="F70" s="88"/>
      <c r="G70" s="88" t="s">
        <v>254</v>
      </c>
      <c r="H70" s="93">
        <v>100</v>
      </c>
      <c r="I70" s="95">
        <v>20</v>
      </c>
      <c r="J70" s="95">
        <v>0</v>
      </c>
      <c r="K70" s="95">
        <v>100</v>
      </c>
      <c r="L70" s="96" t="s">
        <v>203</v>
      </c>
    </row>
    <row r="71" spans="1:12" ht="102" x14ac:dyDescent="0.25">
      <c r="A71" s="92"/>
      <c r="B71" s="99"/>
      <c r="C71" s="88"/>
      <c r="D71" s="88" t="s">
        <v>255</v>
      </c>
      <c r="E71" s="88" t="s">
        <v>17</v>
      </c>
      <c r="F71" s="88"/>
      <c r="G71" s="88" t="s">
        <v>256</v>
      </c>
      <c r="H71" s="93" t="s">
        <v>257</v>
      </c>
      <c r="I71" s="95">
        <v>30</v>
      </c>
      <c r="J71" s="95"/>
      <c r="K71" s="95"/>
      <c r="L71" s="96" t="s">
        <v>131</v>
      </c>
    </row>
    <row r="72" spans="1:12" ht="114.75" x14ac:dyDescent="0.25">
      <c r="A72" s="92" t="s">
        <v>48</v>
      </c>
      <c r="B72" s="99"/>
      <c r="C72" s="88"/>
      <c r="D72" s="88" t="s">
        <v>128</v>
      </c>
      <c r="E72" s="88" t="s">
        <v>17</v>
      </c>
      <c r="F72" s="88"/>
      <c r="G72" s="88" t="s">
        <v>129</v>
      </c>
      <c r="H72" s="93" t="s">
        <v>258</v>
      </c>
      <c r="I72" s="95">
        <v>1</v>
      </c>
      <c r="J72" s="95"/>
      <c r="K72" s="95"/>
      <c r="L72" s="96" t="s">
        <v>131</v>
      </c>
    </row>
    <row r="73" spans="1:12" ht="89.25" x14ac:dyDescent="0.25">
      <c r="A73" s="92" t="s">
        <v>51</v>
      </c>
      <c r="B73" s="99"/>
      <c r="C73" s="88"/>
      <c r="D73" s="88" t="s">
        <v>70</v>
      </c>
      <c r="E73" s="88" t="s">
        <v>17</v>
      </c>
      <c r="F73" s="88"/>
      <c r="G73" s="88" t="s">
        <v>259</v>
      </c>
      <c r="H73" s="93" t="s">
        <v>127</v>
      </c>
      <c r="I73" s="95">
        <v>3</v>
      </c>
      <c r="J73" s="95"/>
      <c r="K73" s="95"/>
      <c r="L73" s="96" t="s">
        <v>131</v>
      </c>
    </row>
    <row r="74" spans="1:12" x14ac:dyDescent="0.25">
      <c r="A74" s="169" t="s">
        <v>6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1"/>
    </row>
    <row r="75" spans="1:12" x14ac:dyDescent="0.25">
      <c r="A75" s="108"/>
      <c r="B75" s="108"/>
      <c r="C75" s="108"/>
      <c r="D75" s="109" t="s">
        <v>5</v>
      </c>
      <c r="E75" s="110"/>
      <c r="F75" s="111"/>
      <c r="G75" s="111"/>
      <c r="H75" s="112"/>
      <c r="I75" s="113">
        <f>I76+I77+I78+I79+I80+I81+I82+I85+I86+I87+I88+I89+I90+I91</f>
        <v>5729.7</v>
      </c>
      <c r="J75" s="113">
        <f>J76+J77+J78+J79+J80+J81+J82+J85+J86+J87+J88+J89+J90+J91</f>
        <v>14836.099999999999</v>
      </c>
      <c r="K75" s="113"/>
      <c r="L75" s="112"/>
    </row>
    <row r="76" spans="1:12" ht="216.75" x14ac:dyDescent="0.25">
      <c r="A76" s="154" t="s">
        <v>260</v>
      </c>
      <c r="B76" s="114" t="s">
        <v>117</v>
      </c>
      <c r="C76" s="115" t="s">
        <v>297</v>
      </c>
      <c r="D76" s="116" t="s">
        <v>16</v>
      </c>
      <c r="E76" s="117" t="s">
        <v>17</v>
      </c>
      <c r="F76" s="117"/>
      <c r="G76" s="117" t="s">
        <v>18</v>
      </c>
      <c r="H76" s="114">
        <v>400</v>
      </c>
      <c r="I76" s="118">
        <v>400</v>
      </c>
      <c r="J76" s="119">
        <v>103.5</v>
      </c>
      <c r="K76" s="120">
        <v>103.5</v>
      </c>
      <c r="L76" s="121" t="s">
        <v>298</v>
      </c>
    </row>
    <row r="77" spans="1:12" ht="229.5" x14ac:dyDescent="0.25">
      <c r="A77" s="155" t="s">
        <v>261</v>
      </c>
      <c r="B77" s="122" t="s">
        <v>137</v>
      </c>
      <c r="C77" s="123" t="s">
        <v>299</v>
      </c>
      <c r="D77" s="117" t="s">
        <v>262</v>
      </c>
      <c r="E77" s="117" t="s">
        <v>38</v>
      </c>
      <c r="F77" s="117"/>
      <c r="G77" s="117" t="s">
        <v>263</v>
      </c>
      <c r="H77" s="122" t="s">
        <v>300</v>
      </c>
      <c r="I77" s="124">
        <v>500</v>
      </c>
      <c r="J77" s="124">
        <v>575.20000000000005</v>
      </c>
      <c r="K77" s="125">
        <v>575.20000000000005</v>
      </c>
      <c r="L77" s="121" t="s">
        <v>301</v>
      </c>
    </row>
    <row r="78" spans="1:12" ht="320.25" customHeight="1" x14ac:dyDescent="0.25">
      <c r="A78" s="154" t="s">
        <v>265</v>
      </c>
      <c r="B78" s="114" t="s">
        <v>266</v>
      </c>
      <c r="C78" s="115" t="s">
        <v>302</v>
      </c>
      <c r="D78" s="126" t="s">
        <v>267</v>
      </c>
      <c r="E78" s="117" t="s">
        <v>17</v>
      </c>
      <c r="F78" s="117"/>
      <c r="G78" s="117" t="s">
        <v>268</v>
      </c>
      <c r="H78" s="114">
        <v>2500</v>
      </c>
      <c r="I78" s="118">
        <v>2500</v>
      </c>
      <c r="J78" s="118">
        <v>4026</v>
      </c>
      <c r="K78" s="127">
        <v>4026</v>
      </c>
      <c r="L78" s="121" t="s">
        <v>264</v>
      </c>
    </row>
    <row r="79" spans="1:12" ht="63.75" x14ac:dyDescent="0.25">
      <c r="A79" s="172" t="s">
        <v>269</v>
      </c>
      <c r="B79" s="174" t="s">
        <v>166</v>
      </c>
      <c r="C79" s="176" t="s">
        <v>309</v>
      </c>
      <c r="D79" s="128" t="s">
        <v>270</v>
      </c>
      <c r="E79" s="117" t="s">
        <v>17</v>
      </c>
      <c r="F79" s="117"/>
      <c r="G79" s="117" t="s">
        <v>18</v>
      </c>
      <c r="H79" s="129">
        <v>500</v>
      </c>
      <c r="I79" s="118">
        <v>500</v>
      </c>
      <c r="J79" s="130">
        <v>5822.8</v>
      </c>
      <c r="K79" s="130">
        <v>5822.8</v>
      </c>
      <c r="L79" s="121" t="s">
        <v>264</v>
      </c>
    </row>
    <row r="80" spans="1:12" ht="153" x14ac:dyDescent="0.25">
      <c r="A80" s="173"/>
      <c r="B80" s="175"/>
      <c r="C80" s="177"/>
      <c r="D80" s="128" t="s">
        <v>271</v>
      </c>
      <c r="E80" s="117" t="s">
        <v>17</v>
      </c>
      <c r="F80" s="117" t="s">
        <v>272</v>
      </c>
      <c r="G80" s="117" t="s">
        <v>273</v>
      </c>
      <c r="H80" s="129">
        <v>20</v>
      </c>
      <c r="I80" s="118">
        <v>20</v>
      </c>
      <c r="J80" s="131">
        <v>20</v>
      </c>
      <c r="K80" s="130">
        <v>20</v>
      </c>
      <c r="L80" s="132" t="s">
        <v>274</v>
      </c>
    </row>
    <row r="81" spans="1:12" ht="242.25" x14ac:dyDescent="0.25">
      <c r="A81" s="154" t="s">
        <v>275</v>
      </c>
      <c r="B81" s="114" t="s">
        <v>190</v>
      </c>
      <c r="C81" s="115" t="s">
        <v>306</v>
      </c>
      <c r="D81" s="126" t="s">
        <v>276</v>
      </c>
      <c r="E81" s="117" t="s">
        <v>277</v>
      </c>
      <c r="F81" s="117"/>
      <c r="G81" s="117" t="s">
        <v>278</v>
      </c>
      <c r="H81" s="122">
        <v>50</v>
      </c>
      <c r="I81" s="118">
        <v>50</v>
      </c>
      <c r="J81" s="118">
        <v>0</v>
      </c>
      <c r="K81" s="127">
        <v>0</v>
      </c>
      <c r="L81" s="132" t="s">
        <v>307</v>
      </c>
    </row>
    <row r="82" spans="1:12" ht="63.75" x14ac:dyDescent="0.25">
      <c r="A82" s="178" t="s">
        <v>279</v>
      </c>
      <c r="B82" s="180" t="s">
        <v>200</v>
      </c>
      <c r="C82" s="182" t="s">
        <v>310</v>
      </c>
      <c r="D82" s="133" t="s">
        <v>16</v>
      </c>
      <c r="E82" s="117" t="s">
        <v>17</v>
      </c>
      <c r="F82" s="117"/>
      <c r="G82" s="117" t="s">
        <v>18</v>
      </c>
      <c r="H82" s="122" t="s">
        <v>232</v>
      </c>
      <c r="I82" s="118">
        <v>50</v>
      </c>
      <c r="J82" s="118">
        <v>428.5</v>
      </c>
      <c r="K82" s="127">
        <v>428.5</v>
      </c>
      <c r="L82" s="121" t="s">
        <v>298</v>
      </c>
    </row>
    <row r="83" spans="1:12" ht="76.5" x14ac:dyDescent="0.25">
      <c r="A83" s="179"/>
      <c r="B83" s="181"/>
      <c r="C83" s="183"/>
      <c r="D83" s="133" t="s">
        <v>280</v>
      </c>
      <c r="E83" s="117" t="s">
        <v>17</v>
      </c>
      <c r="F83" s="117"/>
      <c r="G83" s="117" t="s">
        <v>18</v>
      </c>
      <c r="H83" s="122">
        <v>50</v>
      </c>
      <c r="I83" s="118">
        <v>50</v>
      </c>
      <c r="J83" s="118">
        <v>27.5</v>
      </c>
      <c r="K83" s="127">
        <v>27.5</v>
      </c>
      <c r="L83" s="132"/>
    </row>
    <row r="84" spans="1:12" ht="90.75" customHeight="1" x14ac:dyDescent="0.25">
      <c r="A84" s="156" t="s">
        <v>281</v>
      </c>
      <c r="B84" s="141" t="s">
        <v>209</v>
      </c>
      <c r="C84" s="142" t="s">
        <v>314</v>
      </c>
      <c r="D84" s="126" t="s">
        <v>282</v>
      </c>
      <c r="E84" s="117" t="s">
        <v>120</v>
      </c>
      <c r="F84" s="117" t="s">
        <v>283</v>
      </c>
      <c r="G84" s="117" t="s">
        <v>284</v>
      </c>
      <c r="H84" s="144" t="s">
        <v>285</v>
      </c>
      <c r="I84" s="124">
        <v>531</v>
      </c>
      <c r="J84" s="118">
        <v>0</v>
      </c>
      <c r="K84" s="127">
        <v>0</v>
      </c>
      <c r="L84" s="121" t="s">
        <v>315</v>
      </c>
    </row>
    <row r="85" spans="1:12" ht="127.5" x14ac:dyDescent="0.25">
      <c r="A85" s="178" t="s">
        <v>286</v>
      </c>
      <c r="B85" s="186" t="s">
        <v>222</v>
      </c>
      <c r="C85" s="182" t="s">
        <v>303</v>
      </c>
      <c r="D85" s="134" t="s">
        <v>287</v>
      </c>
      <c r="E85" s="117" t="s">
        <v>120</v>
      </c>
      <c r="F85" s="117"/>
      <c r="G85" s="117" t="s">
        <v>288</v>
      </c>
      <c r="H85" s="114">
        <v>50</v>
      </c>
      <c r="I85" s="118">
        <v>50</v>
      </c>
      <c r="J85" s="135">
        <v>41.8</v>
      </c>
      <c r="K85" s="136">
        <v>41.8</v>
      </c>
      <c r="L85" s="137" t="s">
        <v>289</v>
      </c>
    </row>
    <row r="86" spans="1:12" ht="63.75" x14ac:dyDescent="0.25">
      <c r="A86" s="185"/>
      <c r="B86" s="174"/>
      <c r="C86" s="176"/>
      <c r="D86" s="126" t="s">
        <v>16</v>
      </c>
      <c r="E86" s="117" t="s">
        <v>120</v>
      </c>
      <c r="F86" s="117"/>
      <c r="G86" s="117" t="s">
        <v>18</v>
      </c>
      <c r="H86" s="114">
        <v>410</v>
      </c>
      <c r="I86" s="118">
        <v>410</v>
      </c>
      <c r="J86" s="119">
        <v>373.7</v>
      </c>
      <c r="K86" s="120">
        <v>373.7</v>
      </c>
      <c r="L86" s="121" t="s">
        <v>264</v>
      </c>
    </row>
    <row r="87" spans="1:12" ht="63.75" x14ac:dyDescent="0.25">
      <c r="A87" s="173"/>
      <c r="B87" s="175"/>
      <c r="C87" s="177"/>
      <c r="D87" s="134" t="s">
        <v>290</v>
      </c>
      <c r="E87" s="117" t="s">
        <v>120</v>
      </c>
      <c r="F87" s="117"/>
      <c r="G87" s="117" t="s">
        <v>291</v>
      </c>
      <c r="H87" s="114">
        <v>50</v>
      </c>
      <c r="I87" s="118">
        <v>50</v>
      </c>
      <c r="J87" s="138">
        <v>0</v>
      </c>
      <c r="K87" s="139">
        <v>0</v>
      </c>
      <c r="L87" s="140" t="s">
        <v>304</v>
      </c>
    </row>
    <row r="88" spans="1:12" ht="242.25" x14ac:dyDescent="0.25">
      <c r="A88" s="154" t="s">
        <v>292</v>
      </c>
      <c r="B88" s="114" t="s">
        <v>235</v>
      </c>
      <c r="C88" s="115" t="s">
        <v>305</v>
      </c>
      <c r="D88" s="126" t="s">
        <v>16</v>
      </c>
      <c r="E88" s="117" t="s">
        <v>17</v>
      </c>
      <c r="F88" s="117"/>
      <c r="G88" s="117" t="s">
        <v>18</v>
      </c>
      <c r="H88" s="114">
        <v>300</v>
      </c>
      <c r="I88" s="118">
        <v>300</v>
      </c>
      <c r="J88" s="118">
        <v>829.3</v>
      </c>
      <c r="K88" s="127">
        <v>829.3</v>
      </c>
      <c r="L88" s="121" t="s">
        <v>264</v>
      </c>
    </row>
    <row r="89" spans="1:12" ht="242.25" x14ac:dyDescent="0.25">
      <c r="A89" s="156" t="s">
        <v>293</v>
      </c>
      <c r="B89" s="141" t="s">
        <v>244</v>
      </c>
      <c r="C89" s="142" t="s">
        <v>308</v>
      </c>
      <c r="D89" s="117" t="s">
        <v>16</v>
      </c>
      <c r="E89" s="117" t="s">
        <v>38</v>
      </c>
      <c r="F89" s="117"/>
      <c r="G89" s="117" t="s">
        <v>18</v>
      </c>
      <c r="H89" s="130">
        <v>784.7</v>
      </c>
      <c r="I89" s="143">
        <v>784.7</v>
      </c>
      <c r="J89" s="135">
        <v>838.3</v>
      </c>
      <c r="K89" s="136">
        <v>838.3</v>
      </c>
      <c r="L89" s="121" t="s">
        <v>294</v>
      </c>
    </row>
    <row r="90" spans="1:12" ht="102.75" customHeight="1" x14ac:dyDescent="0.25">
      <c r="A90" s="187" t="s">
        <v>295</v>
      </c>
      <c r="B90" s="188" t="s">
        <v>251</v>
      </c>
      <c r="C90" s="189" t="s">
        <v>311</v>
      </c>
      <c r="D90" s="145" t="s">
        <v>16</v>
      </c>
      <c r="E90" s="117" t="s">
        <v>17</v>
      </c>
      <c r="F90" s="146"/>
      <c r="G90" s="126" t="s">
        <v>18</v>
      </c>
      <c r="H90" s="127">
        <v>100</v>
      </c>
      <c r="I90" s="118">
        <v>100</v>
      </c>
      <c r="J90" s="118">
        <v>1777</v>
      </c>
      <c r="K90" s="127">
        <v>1777</v>
      </c>
      <c r="L90" s="121" t="s">
        <v>312</v>
      </c>
    </row>
    <row r="91" spans="1:12" ht="76.5" x14ac:dyDescent="0.25">
      <c r="A91" s="187"/>
      <c r="B91" s="188"/>
      <c r="C91" s="189"/>
      <c r="D91" s="126" t="s">
        <v>296</v>
      </c>
      <c r="E91" s="117" t="s">
        <v>17</v>
      </c>
      <c r="F91" s="117"/>
      <c r="G91" s="126"/>
      <c r="H91" s="127">
        <v>15</v>
      </c>
      <c r="I91" s="118">
        <v>15</v>
      </c>
      <c r="J91" s="118">
        <v>0</v>
      </c>
      <c r="K91" s="127">
        <v>0</v>
      </c>
      <c r="L91" s="121" t="s">
        <v>313</v>
      </c>
    </row>
    <row r="92" spans="1:12" x14ac:dyDescent="0.25">
      <c r="A92" s="169" t="s">
        <v>4</v>
      </c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1"/>
    </row>
    <row r="93" spans="1:12" x14ac:dyDescent="0.25">
      <c r="A93" s="147"/>
      <c r="B93" s="147"/>
      <c r="C93" s="147"/>
      <c r="D93" s="148"/>
      <c r="E93" s="147"/>
      <c r="F93" s="149"/>
      <c r="G93" s="149"/>
      <c r="H93" s="147"/>
      <c r="I93" s="150"/>
      <c r="J93" s="150"/>
      <c r="K93" s="150"/>
      <c r="L93" s="149"/>
    </row>
    <row r="94" spans="1:12" x14ac:dyDescent="0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x14ac:dyDescent="0.25">
      <c r="A95" s="69"/>
      <c r="B95" s="151" t="s">
        <v>8</v>
      </c>
      <c r="C95" s="151"/>
      <c r="D95" s="151"/>
      <c r="E95" s="151"/>
      <c r="F95" s="151"/>
      <c r="G95" s="151"/>
      <c r="H95" s="151"/>
      <c r="I95" s="151"/>
      <c r="J95" s="151"/>
      <c r="K95" s="151"/>
      <c r="L95" s="69"/>
    </row>
    <row r="96" spans="1:12" x14ac:dyDescent="0.25">
      <c r="A96" s="69"/>
      <c r="B96" s="69"/>
      <c r="C96" s="69"/>
      <c r="D96" s="69"/>
      <c r="E96" s="151"/>
      <c r="F96" s="151"/>
      <c r="G96" s="151"/>
      <c r="H96" s="151"/>
      <c r="I96" s="151"/>
      <c r="J96" s="151"/>
      <c r="K96" s="151"/>
      <c r="L96" s="69"/>
    </row>
    <row r="97" spans="1:12" x14ac:dyDescent="0.25">
      <c r="A97" s="69"/>
      <c r="B97" s="69"/>
      <c r="C97" s="152"/>
      <c r="D97" s="69"/>
      <c r="E97" s="151"/>
      <c r="F97" s="151"/>
      <c r="G97" s="151"/>
      <c r="H97" s="151"/>
      <c r="I97" s="151"/>
      <c r="J97" s="151"/>
      <c r="K97" s="151"/>
      <c r="L97" s="69"/>
    </row>
    <row r="98" spans="1:12" x14ac:dyDescent="0.25">
      <c r="A98" s="69"/>
      <c r="B98" s="69"/>
      <c r="C98" s="69"/>
      <c r="D98" s="69"/>
      <c r="E98" s="151"/>
      <c r="F98" s="151"/>
      <c r="G98" s="151"/>
      <c r="H98" s="151"/>
      <c r="I98" s="151"/>
      <c r="J98" s="151"/>
      <c r="K98" s="151"/>
      <c r="L98" s="69"/>
    </row>
    <row r="99" spans="1:12" x14ac:dyDescent="0.25">
      <c r="A99" s="69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69"/>
    </row>
    <row r="100" spans="1:12" x14ac:dyDescent="0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x14ac:dyDescent="0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x14ac:dyDescent="0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x14ac:dyDescent="0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x14ac:dyDescent="0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</sheetData>
  <mergeCells count="17">
    <mergeCell ref="A82:A83"/>
    <mergeCell ref="B82:B83"/>
    <mergeCell ref="C82:C83"/>
    <mergeCell ref="A92:L92"/>
    <mergeCell ref="B99:K99"/>
    <mergeCell ref="A85:A87"/>
    <mergeCell ref="B85:B87"/>
    <mergeCell ref="C85:C87"/>
    <mergeCell ref="A90:A91"/>
    <mergeCell ref="B90:B91"/>
    <mergeCell ref="C90:C91"/>
    <mergeCell ref="A2:L2"/>
    <mergeCell ref="A6:L6"/>
    <mergeCell ref="A74:L74"/>
    <mergeCell ref="A79:A80"/>
    <mergeCell ref="B79:B80"/>
    <mergeCell ref="C79:C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Лист1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2021-10-21T04:47:10Z</cp:lastPrinted>
  <dcterms:created xsi:type="dcterms:W3CDTF">2006-09-16T00:00:00Z</dcterms:created>
  <dcterms:modified xsi:type="dcterms:W3CDTF">2021-10-21T04:49:21Z</dcterms:modified>
</cp:coreProperties>
</file>