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0 г. Департамент финансов\отчеты по соглашению\отчет по согл. за 9 мес. 2020 в Депфин\"/>
    </mc:Choice>
  </mc:AlternateContent>
  <bookViews>
    <workbookView xWindow="240" yWindow="105" windowWidth="14805" windowHeight="8010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приложение!$10:$10</definedName>
    <definedName name="_xlnm.Print_Titles" localSheetId="1">'приложение свод поселений'!$4:$4</definedName>
    <definedName name="_xlnm.Print_Area" localSheetId="0">приложение!$A$1:$J$47</definedName>
    <definedName name="_xlnm.Print_Area" localSheetId="1">'приложение свод поселений'!$A$1:$L$97</definedName>
  </definedNames>
  <calcPr calcId="162913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H17" i="1" l="1"/>
  <c r="H13" i="1" s="1"/>
  <c r="G13" i="1"/>
  <c r="H28" i="1" l="1"/>
  <c r="J69" i="3" l="1"/>
  <c r="I69" i="3"/>
  <c r="J63" i="3"/>
  <c r="I63" i="3"/>
  <c r="J58" i="3"/>
  <c r="I58" i="3"/>
  <c r="J51" i="3"/>
  <c r="I51" i="3"/>
  <c r="J45" i="3"/>
  <c r="I45" i="3"/>
  <c r="J40" i="3"/>
  <c r="I40" i="3"/>
  <c r="J35" i="3"/>
  <c r="I35" i="3"/>
  <c r="J27" i="3"/>
  <c r="I27" i="3"/>
  <c r="J20" i="3"/>
  <c r="I20" i="3"/>
  <c r="J14" i="3"/>
  <c r="I14" i="3"/>
  <c r="J8" i="3"/>
  <c r="J7" i="3" s="1"/>
  <c r="I8" i="3"/>
  <c r="I7" i="3"/>
  <c r="J75" i="3" l="1"/>
  <c r="I75" i="3"/>
  <c r="H22" i="1" l="1"/>
  <c r="G22" i="1"/>
</calcChain>
</file>

<file path=xl/sharedStrings.xml><?xml version="1.0" encoding="utf-8"?>
<sst xmlns="http://schemas.openxmlformats.org/spreadsheetml/2006/main" count="563" uniqueCount="335">
  <si>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</si>
  <si>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</si>
  <si>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</si>
  <si>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</si>
  <si>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</si>
  <si>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</si>
  <si>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</si>
  <si>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</si>
  <si>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</si>
  <si>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</si>
  <si>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</si>
  <si>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</si>
  <si>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</si>
  <si>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</si>
  <si>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</si>
  <si>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</si>
  <si>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</si>
  <si>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</si>
  <si>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</si>
  <si>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Бюджетный эффект от реализации мероприятий (план), тыс. руб.</t>
  </si>
  <si>
    <t>Полученный бюджетный эффект от реализации мероприятий на отчетную дату, тыс. руб.</t>
  </si>
  <si>
    <t>2.1</t>
  </si>
  <si>
    <t>Сентябрь 2019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</si>
  <si>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</si>
  <si>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</si>
  <si>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</si>
  <si>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</si>
  <si>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</si>
  <si>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</si>
  <si>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</si>
  <si>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Расширение перечня и объёма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</si>
  <si>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</si>
  <si>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</si>
  <si>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2.4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</si>
  <si>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</si>
  <si>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</si>
  <si>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</si>
  <si>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</si>
  <si>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</si>
  <si>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</si>
  <si>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</si>
  <si>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2.7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</si>
  <si>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</si>
  <si>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</si>
  <si>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</si>
  <si>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</si>
  <si>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</si>
  <si>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</si>
  <si>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</si>
  <si>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</si>
  <si>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</si>
  <si>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</si>
  <si>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г.п.Андра</t>
  </si>
  <si>
    <t>2.1.</t>
  </si>
  <si>
    <t>г.п.Октябрьское</t>
  </si>
  <si>
    <t>2.2.</t>
  </si>
  <si>
    <t>г.п. Приобье</t>
  </si>
  <si>
    <t>2.3.</t>
  </si>
  <si>
    <t>г.п.Талинка</t>
  </si>
  <si>
    <t>2.4.</t>
  </si>
  <si>
    <t>с.п.Каменное</t>
  </si>
  <si>
    <t>2.5.</t>
  </si>
  <si>
    <t>с.п.Карымкары</t>
  </si>
  <si>
    <t>2.6.</t>
  </si>
  <si>
    <t>с.п.М-Атлым</t>
  </si>
  <si>
    <t>2.7.</t>
  </si>
  <si>
    <t>с.п.Перегрёбное</t>
  </si>
  <si>
    <t>2.8.</t>
  </si>
  <si>
    <t>с.п.Сергино</t>
  </si>
  <si>
    <t>2.9.</t>
  </si>
  <si>
    <t>с.п.Унъюган</t>
  </si>
  <si>
    <t>2.10.</t>
  </si>
  <si>
    <t>2.11.</t>
  </si>
  <si>
    <t>с.п.Шеркалы</t>
  </si>
  <si>
    <t xml:space="preserve">Рассчитать экономию по торгам, сложившуюся в результате проведенных конкурсных процедур                </t>
  </si>
  <si>
    <t>В течение отчетного периода</t>
  </si>
  <si>
    <t xml:space="preserve">Экономия, сложившаяся в результате торгов </t>
  </si>
  <si>
    <t>Не менее 1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</si>
  <si>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</si>
  <si>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</si>
  <si>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Экономия по торгам, сложившаяся в результате проведенных конкурсных процедур</t>
  </si>
  <si>
    <t>Разница между объемом закупок, полученных по результатам их осуществления и планируемым объемом закупок, тыс.рублей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</si>
  <si>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</si>
  <si>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</si>
  <si>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</si>
  <si>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в течение года</t>
  </si>
  <si>
    <t>Утверждение лимитов на электоэнергию</t>
  </si>
  <si>
    <t>Доля сокращения расходов по оплате "коммунальных услуг" к общему объему расходов бюджета по КОСГУ 223 ,%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</si>
  <si>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</si>
  <si>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 xml:space="preserve">Расширения перечня и объёмов платных услуг, оказываемых бюджетными учреждениями </t>
  </si>
  <si>
    <t>Сложившаяся экономия, тыс.рублей</t>
  </si>
  <si>
    <t xml:space="preserve">Увеличение объема платных услуг, оказываемых муниципальным  бюджетным учреждением культуры 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</si>
  <si>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</si>
  <si>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</si>
  <si>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</si>
  <si>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</si>
  <si>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>Объем расходов  на обслуживание муниципального долга   не более 1 % от общего объема расходов бюджета</t>
  </si>
  <si>
    <t>Сложилась экономия по результатам проведенных процедур определения поставщика в электронной форме</t>
  </si>
  <si>
    <t>не менее 10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</si>
  <si>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</si>
  <si>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</si>
  <si>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</si>
  <si>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</si>
  <si>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</si>
  <si>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</si>
  <si>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</si>
  <si>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1.3.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</si>
  <si>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</si>
  <si>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</si>
  <si>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</si>
  <si>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</si>
  <si>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</si>
  <si>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</si>
  <si>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</si>
  <si>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</si>
  <si>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</si>
  <si>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</si>
  <si>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1.</t>
  </si>
  <si>
    <t>Заключение новых договоров за наём (аренду) жилых помещений.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</si>
  <si>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</si>
  <si>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</si>
  <si>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</si>
  <si>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</si>
  <si>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</si>
  <si>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</si>
  <si>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1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</si>
  <si>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</si>
  <si>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</si>
  <si>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0,2</t>
  </si>
  <si>
    <t>2.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</si>
  <si>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</si>
  <si>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</si>
  <si>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Отношение количества контрактов, по которым проводятся проверки, к общему количеству контрактов, %</t>
  </si>
  <si>
    <t>Факты нарушения условий муниципальных контрактов не выявлены.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</si>
  <si>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</si>
  <si>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</si>
  <si>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</si>
  <si>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</si>
  <si>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Количество объектов недвижимости с незарегистрированными правами, вовлеченные в налоговый оборот</t>
  </si>
  <si>
    <t>3.</t>
  </si>
  <si>
    <t>г.п.Приобье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</si>
  <si>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</si>
  <si>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</si>
  <si>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</si>
  <si>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</si>
  <si>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</si>
  <si>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</si>
  <si>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1.7.</t>
  </si>
  <si>
    <t>Количество зарегистрированных объектов недвижимости с ранее незарегистрированным правом собственности, ед.</t>
  </si>
  <si>
    <t>4.</t>
  </si>
  <si>
    <t>Претензии и исковые заявления о погашении задолженности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</si>
  <si>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</si>
  <si>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</si>
  <si>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</si>
  <si>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</si>
  <si>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 xml:space="preserve">Соглашения об оказании благотворительной помощи на спортивно-оздоровительные  мероприятия </t>
  </si>
  <si>
    <t>не менее 2</t>
  </si>
  <si>
    <t>5.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</si>
  <si>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</si>
  <si>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</si>
  <si>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0,5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</si>
  <si>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</si>
  <si>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6.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</si>
  <si>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</si>
  <si>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7.</t>
  </si>
  <si>
    <t>Не менее 15,6</t>
  </si>
  <si>
    <t>8.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</si>
  <si>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</si>
  <si>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</si>
  <si>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не менее 0,5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</si>
  <si>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</si>
  <si>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</si>
  <si>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</si>
  <si>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0,1</t>
  </si>
  <si>
    <t>9.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</si>
  <si>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</si>
  <si>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</si>
  <si>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</si>
  <si>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</si>
  <si>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</si>
  <si>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 xml:space="preserve">Количество выявленных объектов, ед.
</t>
  </si>
  <si>
    <t>11.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</si>
  <si>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</si>
  <si>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</si>
  <si>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Информация по исполнению плана мероприятий по росту доходов, оптимизации расходов и сокращению муниципального долга муниципального образования Октябрьский район в 2020 году</t>
  </si>
  <si>
    <t>№ 136</t>
  </si>
  <si>
    <t>дата 31.01.2020 г.</t>
  </si>
  <si>
    <t>наименование "Об утверждении плана мероприятий по росту доходов, оптимизации расходов бюджета и сокращению муниципального долга Октябрьского района на 2020 год и плановый период 2021 и 2022 годов"</t>
  </si>
  <si>
    <t xml:space="preserve">Реорганизация муниципальных  образовательных  организаций  Октябрьского района  в форме объединения: 
-МБУ ДО  «Дом детского творчества «Новое поколение» и МБУ ДО Дом детского творчества» с. Перегребное;
- МКОУ «Перегребинская СОШ путем присоединения к нему МКОУ «Чемашинская СОШ»;
</t>
  </si>
  <si>
    <t>Экономия, сложившаяся в результате перехода зданий муниципальных учреждений (Комплекс школа-детский сад в п. Кормужиханка) с централизованного отопления на автономное электрическое отопление</t>
  </si>
  <si>
    <t>Экономия, сложившаяся в результате перехода зданий муниуипальных учреждений с централизованного отопления на автономное электрическое отопление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</si>
  <si>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10% от суммарного годового объема доходов бюджета Октябрьского района без учета безвозмездных поступлений</t>
  </si>
  <si>
    <t>не более 6,3</t>
  </si>
  <si>
    <t>не более 0,01</t>
  </si>
  <si>
    <t>Заворотынская Наталья Алексеевна - расходы, тел. 8 (34678)-2-81-38</t>
  </si>
  <si>
    <t xml:space="preserve">Постановление администрации городского поселения Приобье от 27.01.2020 № 24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2020 год и на плановый период 2021 и 2022 годов"          </t>
  </si>
  <si>
    <t>Постановление администрации сельского поселения Каменное от 29.01.2019 №9 "О мерах по раелизации решения Совета депутатов сельского поселения Каменное "О бюджете муниципального сельское поселение Каменное на 2020 год и на плановый период 2021 и 2022 год"</t>
  </si>
  <si>
    <t>Постановление администрации городского поселения Талинка от 29.12.2019 №531 "О мерах по реализации решения Совета депутатов городского поселения Талинка «О бюджете муниципального образования  городское поселение Талинка на 2020 год и на плановый период 2021 и 2022 годов»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</si>
  <si>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средств). </t>
  </si>
  <si>
    <t xml:space="preserve">Проект распоряжения администрации городского поселения "Об оптимизации расходов на автотранспортные услуги" </t>
  </si>
  <si>
    <t>Постановление администрации сельского поселения Карымкары от 09.01.2020 г.  №2-п "Об утверждении Плана мероприятий по росту доходов и оптимизации расходов бюджета муниципального образования сельское поселение Карымкары на 2020 год и на плановый период 2021 и 2022 годов"</t>
  </si>
  <si>
    <t>Пересмотр действующего порядка определения платы за оказание услуг (выполнение работ)</t>
  </si>
  <si>
    <t>Внесение изменений в Устав муниципального учреждения культуры сельского поселения</t>
  </si>
  <si>
    <t>Увеличение объема доходов от платных услуг ежгодно, тыс.рублей</t>
  </si>
  <si>
    <t>Постановление администрации сельского поселения Малый Атлым от 29.01.2019 № 26 "Об утверждении плана мероприятий по росту доходов, оптимизации расходов и сокращению муниципального долга на 2020-2022 годы сельского поселения Малый Атлым"</t>
  </si>
  <si>
    <t>Заключение муниципального контракта</t>
  </si>
  <si>
    <t>Экономия при заключении муниципальных контрактов с применением конкурентных способов</t>
  </si>
  <si>
    <t>не менее 1,75</t>
  </si>
  <si>
    <t>Постановление администрации сельского поселения Перегребное от 28.01.2020 г. № 20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2020 год и на плановый период 2021 и 2022 годов"</t>
  </si>
  <si>
    <t>Постановление администрации сельского поселения Сергино от 24.01.2020 № 5
«О мерах по реализации решения Совета депутатов 
сельского поселения Сергино «О бюджете муниципального
образования сельское поселение Сергино на 2020 год и на плановый период 2021 и 2022 годов»</t>
  </si>
  <si>
    <t xml:space="preserve">Постановление администрации сельского поселения Унъюган от 21.01.2020 № 11 "О мерах по реализации решения Совета депутатов сельского поселения Унъюган «О бюджете муниципального образования сельское поселение Унъюган на 2020 год и на плановый период 2021 и 2022 годов»
</t>
  </si>
  <si>
    <t>Постановление администрации сельского поселения Шеркалы от 05.02.2020 №15 "Об утверждении Плана мероприятий по росту доходов и оптимизации расходов бюджета муниципального образования сельское поселение Шеркалы на 2020 год и на плановый период 2021 и 2022 годов"</t>
  </si>
  <si>
    <t>Приказ от 25.11.2019 № 53-од "О сокращении штата и численности работников организации" сокращено с 01.02.2020 г. 3,25 ставки (рабочий - 0,75 ед., уборщик служебных помещений - 2,5 ед.)</t>
  </si>
  <si>
    <t>Экономия по оплате за электроэнергию для уличного освещения, в связи с заменой светильников на энергосберегающие</t>
  </si>
  <si>
    <t>Бюджетный эффект планируется  в  2021 года.</t>
  </si>
  <si>
    <t>Бюджетный эффект планируется  в 4 квартале</t>
  </si>
  <si>
    <t>Оптимизация расходов от общего объема финансирования</t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</si>
  <si>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</si>
  <si>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>Внесение изменений в перечень муниципального имущества Октябрьского района, предназначенного к приватизации в 2020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</si>
  <si>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2020 год и основных направлений приватизации муниципального  имущества на 2020-2022  годы»</t>
  </si>
  <si>
    <t>не менее 0,9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</si>
  <si>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</si>
  <si>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</si>
  <si>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</si>
  <si>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</si>
  <si>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</si>
  <si>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не менее 15</t>
  </si>
  <si>
    <t>Заключено 8 договоров коммерческого найма. Поступление средств пданируется во 2 полугодии 2020 года.</t>
  </si>
  <si>
    <t>не менее 5</t>
  </si>
  <si>
    <t>Исполнение мероприятия планируется во 2-3 кварталах 2020 года.</t>
  </si>
  <si>
    <t>В результате проведенной работы объекты недвижимости с незарегистрированным правом собственности не выявлены.</t>
  </si>
  <si>
    <t>постановление администрации г.п.Октябрьское от 23.01.2020 №3</t>
  </si>
  <si>
    <t>Снижение дебиторской задолженности по неналоговым доходам. Проведение претензионно – исковой работы в случае несвоевременного перечисления арендной платы по договорам аренды имущества</t>
  </si>
  <si>
    <t>исковые заявления и претензии</t>
  </si>
  <si>
    <t>постановление администрации г.п.Приобье от 27.01.2020 №24</t>
  </si>
  <si>
    <t>В течение отчетного периода в результате проведенной администрацией поселения работы поставлено на налоговый учет обособленное подразделение ООО "Титан-профиль"</t>
  </si>
  <si>
    <t>Исполнение мероприятия планируется во 2 полугодии 2020 года.</t>
  </si>
  <si>
    <t xml:space="preserve">За отчетный период зарегистрировали право собственности на объекты недвижимого имущества 6 правообладателей. </t>
  </si>
  <si>
    <t>постановление администрации г.п.Талинка от 31.12.2019 №531 (в редакции постановления от 23.03.2020 №84)</t>
  </si>
  <si>
    <t>Меры, направленные на погашение просроченной дебиторской задолженности по неналоговым доходам от сдачи в аренду недвижимого имущества и платы за найм жилых помещений (за исключением аренды земельных участков)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</si>
  <si>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недвижимого имущества и платы за найм жилых помещений (за исключением аренды земельных участков), утвержденной первоначальным решением о бюджете, %</t>
  </si>
  <si>
    <t>Не менее 3,3</t>
  </si>
  <si>
    <t>Меры, направленные на погашение просроченной дебиторской задолженности по неналоговым доходам от сдачи в аренду земельных участков собственность на которые не разграничена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</si>
  <si>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 от сдачи в аренду земельных участков собственность на которые не разграничена, утвержденной первоначальным решением о бюджете, %</t>
  </si>
  <si>
    <t>Не менее 2,5</t>
  </si>
  <si>
    <t>Не менее 0,2</t>
  </si>
  <si>
    <t>Не менее 0,6</t>
  </si>
  <si>
    <t>Не менее 0,2%</t>
  </si>
  <si>
    <t>Заключение Соглашений об оказании благотворительной помощи на спортивно-оздоровительные и культурно-массовые мероприятия</t>
  </si>
  <si>
    <t>Количество заключенных соглашений (договоров) пожертвований, ед.</t>
  </si>
  <si>
    <t>Не менее 2</t>
  </si>
  <si>
    <t>По распоряжению Правительства Тюменской области от 19.03.2020 № 226-рп «О выделении средств» выделены бюджетные ассигнования из средств резервного фонда Правительства Тюменской области  муниципальному образованию г.п.Талинка на проведение концерта, посвященного 75-летию Победы в ВОВ для МБУ "Центр культуры и спорта г.п.Талинка" в сумме 65,1 тыс. рублей; в рамках реализации программных мероприятий по Инициативному бюджетированию на строительство Скейт-Парка в г.п.Талинка поступили безвозмездные средства от населения (Макарова О.П.) в сумме 126,3 тыс. рублей.</t>
  </si>
  <si>
    <t>постановление администрации с.п.Каменное от 29.01.2020 №9</t>
  </si>
  <si>
    <t>Не менее 0,4</t>
  </si>
  <si>
    <t>Со злостными неплательщиками налогов  неоднократно проводились беседы как лично, так и по телефону. Кроме того,  дважды под роспись были розданы уведомления о наличии задолженности с просьбой принять меры по ее погашению.</t>
  </si>
  <si>
    <t>не менее 1,0</t>
  </si>
  <si>
    <t>не менее 0,6</t>
  </si>
  <si>
    <t>В результате проведенных мероприятий 2 владельца жилых домов занимаются оформлением прав собственности.</t>
  </si>
  <si>
    <t xml:space="preserve">постановление администрации с.п.Карымкары от 09.01.2020 №2-п </t>
  </si>
  <si>
    <t>Меры направленные на погашение просроченной дебиторской задолженности по неналоговым доходам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</si>
  <si>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 – исковой работы, к годовой сумме неналоговых утвержденной первоначальным решением о бюджете, %</t>
  </si>
  <si>
    <t>В целях взыскания просроченной дебиторской задолженности по неналоговым доходам должнику была направлена 1 претензия</t>
  </si>
  <si>
    <t>постановление администрации с.п.Малый Атлым от 29.01.2020 №26</t>
  </si>
  <si>
    <t>Утверждение плана приватизации МО с.п.М-Атлым</t>
  </si>
  <si>
    <t>Постановление "Об утверждении прогнозного плана приватизации муниципального имущества с.п.М-Атлым на 2020 год"</t>
  </si>
  <si>
    <t>Отношение суммы доходов от продажи имущества к первоначально утвержденной сумме неналоговых доходов, %</t>
  </si>
  <si>
    <t>Проведение мероприятий, направленных на погашение просроченной дебиторской задолженности по неналоговым доходам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</si>
  <si>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 – исковой работы, к годовой сумме первоначально утвержденных неналоговых доходов, %</t>
  </si>
  <si>
    <t>Не менее 0,3</t>
  </si>
  <si>
    <t>В результате проведенной работы объекты с незарегистрированным правом собственности  не выявлены</t>
  </si>
  <si>
    <t>постановление администрации с.п.Перегрёбное от 28.01.2020 №20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</si>
  <si>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</si>
  <si>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 xml:space="preserve">постановление администрации с.п.Сергино от 24.01.2020 №5 </t>
  </si>
  <si>
    <t>не менее 20</t>
  </si>
  <si>
    <t>В результате проведенной работы объекты с незарегистрированным правом собственности  не выявлены.</t>
  </si>
  <si>
    <t>постановление администрации с.п.Унъюган от 21.01.2020 №11</t>
  </si>
  <si>
    <t>постановление администрации с.п.Шеркалы от 05.02.2020 №15</t>
  </si>
  <si>
    <t>Внесение изменений в перечень муниципального имущества с.п.Шеркалы, предназначенного к приватизации в 2020 году</t>
  </si>
  <si>
    <t>Отношение стоимости имущества, планируемого к внесению  вм Перечень, к сумме неналоговых доходов, утвержденной первоначальным решением о бюджете</t>
  </si>
  <si>
    <t>не менее 22</t>
  </si>
  <si>
    <t>Отношение дополнительной суммы доходов, полученной в результате увеличения размера платы за наем жилых помещений, к первоначальной сумме неналоговых доходов</t>
  </si>
  <si>
    <t>Полученный бюджетный эффект от реализации мероприятий на 01.04.2020</t>
  </si>
  <si>
    <t>Значение целевого показателя на 01.04.2020</t>
  </si>
  <si>
    <t>2020 год</t>
  </si>
  <si>
    <t>Планы мероприятий по росту доходов, оптимизации расходов и сокращению муниципального долга на 2020-2022 годы городских и сельских поселений Октябрьского района</t>
  </si>
  <si>
    <t xml:space="preserve">Глава муниципального образования  </t>
  </si>
  <si>
    <t>____________________</t>
  </si>
  <si>
    <t xml:space="preserve">                     Куташова А.П.                                 </t>
  </si>
  <si>
    <t xml:space="preserve">                  (подпись)</t>
  </si>
  <si>
    <t>(расшифровка подписи)</t>
  </si>
  <si>
    <t xml:space="preserve">Руководитель финансового </t>
  </si>
  <si>
    <t xml:space="preserve">органа муниципального образования           ___________   </t>
  </si>
  <si>
    <t>_____________________</t>
  </si>
  <si>
    <t xml:space="preserve">                   Куклина Н.Г.                              </t>
  </si>
  <si>
    <t>Постановление администрации городского поселения Андра от 10.01.2020 №1 "Об утверждении Плана мероприятий по росту доходов, оптимизации расходов бюджета и сокращению муниципального долга городского поселения Андра на 2020 год и плановый период 2021 и 2022 годов", внес. изм. от 22.06.2020 №147</t>
  </si>
  <si>
    <t xml:space="preserve">Бюджетный эффект от оказания автотранспортных услуг получен. </t>
  </si>
  <si>
    <t xml:space="preserve">Постановление администрации городского поселения Октябрьское от 23.01.2020 №03
«Об утверждении плана мероприятий по росту доходов,  оптимизации расходов бюджета городского поселения Октябрьское на 2020 год и на плановый период 2021 и 2022 годов»
</t>
  </si>
  <si>
    <t>В связи со сложной эпидемиологической ситуацией, вызванной коронавирусной инфекцией учреждения культуры работали в дистанционном режиме платные услуги не оказывались в полном объеме, что сказалосьна поступление доходов от оказания платных услуг</t>
  </si>
  <si>
    <t>Значение показателя выше планового в связи с получением во втором квартале 2020 года бюджетного кредита в сумме 49 961,7 т.руб. из средств бюджета Ханты-Мансийского автономного округа – Югры на государственную финансовую поддержку досрочного завоза продукции</t>
  </si>
  <si>
    <t>Бюджетный  эффект  в связи передачей услуг некоммерческой организации</t>
  </si>
  <si>
    <t>В связи со сложной эпидемиологической ситуацией, вызванной коронавирусной инфекцией учреждения культуры работали в дистанционном режиме платные услуги не оказывались в полном объеме, что сказалось на поступление доходов от оказания платных услуг</t>
  </si>
  <si>
    <t>Проведены торги по ремонту дорог, заключен муниципальный контакт. Экономического эффекта нет, т.к. заявился один подрядчик</t>
  </si>
  <si>
    <t xml:space="preserve">Сложилась экономия в результате перехода муниципального учреждения с централизованного отопления на автономное электрическое отопление </t>
  </si>
  <si>
    <t>Поступили средства по соглашениям социально-экономического развития территории от ПАО "Сургутнефтегаз".</t>
  </si>
  <si>
    <t xml:space="preserve">постановление администрации г.п.Андра от 10.01.2020 №1 (в редакции постановления  от 22.06.2020 №147) </t>
  </si>
  <si>
    <t>Выявлено нарушение исполнения условий муниципального контракта с ИП Амриев. Поступление штрафа в сумме 250,0 тыс.руб. ожидается в 3 квартале 2020 года.</t>
  </si>
  <si>
    <t>За 1 полугодие 2020 года  направлено 8 исковых заявлений в суд. Бюджетный эффект ожидается во 2 полугодии 2020 года.</t>
  </si>
  <si>
    <t>В результате проведенной работы выявлено 4 объекта недвижимости с незарегистрированным правом собственности, владельцам направлены уведомления о необходиости гос.регистрации. Права зарегистрированы в июне 2020 года.</t>
  </si>
  <si>
    <t>В течение отчетного периода в бюджет поселения перечислены безвозмездные поступления ИП Некрасова, ООО "Партнёр".</t>
  </si>
  <si>
    <t>Перечислена неустойка по муниципальным контрактам АНО ДПО "НПУЦ", ООО "Зелень"</t>
  </si>
  <si>
    <t>Направлено в ОСП по Октябрьскому району исполнительных листов на сумму 1 480,0 тыс.рублей по ООО "ТБ". Исполнение мероприятия ожидается в 4 квартале 2020 года.</t>
  </si>
  <si>
    <t>Подготовлены и направлены 3 претензии на сумму 767,0 тыс.рублей. Доброольно погашена задлженность в сумме 197,5 тыс.руб.</t>
  </si>
  <si>
    <t>В резльтате проведенной администрацией поселения работы поступила задолженность по НДФЛ от ООО "Римера-Сервис"  в сумме 2,8 тыс.руб. (доля поселения), по транспортному налогу от  ООО "Стройтерминал" в сумме 1,1 тыс.рую. (доля поселения).</t>
  </si>
  <si>
    <t>В целях взыскания просроченной дебиторской задолженности по неналоговым доходам (аренда нежилого помещения) должнику была направлена 1 претензия. Задолженность оплачена в добровольном порядке.</t>
  </si>
  <si>
    <t>не менее 2,3</t>
  </si>
  <si>
    <t xml:space="preserve">В целях взыскания просроченной дебиторской задолженности по неналоговым доходам должнику была направлена 1 претензия ООО "ПриобьСтройГарант" Поступление средств ожидается во 2 полугодии 2020 года. </t>
  </si>
  <si>
    <t>Направлено 61 претензия и 1 исковое заявление. 4 нанимателя и 3 арендатора погасили задолженность в добровольном порядке.</t>
  </si>
  <si>
    <t>В результате проведенной работы вывлено 3 объекта с незарегистрированным правом собственности, владельцам которых направлены уведомления о необходимости государственной регистрации прав собственности..</t>
  </si>
  <si>
    <t>В связи со сложной эпидемиологической ситуацией, вызванной коронавирусной инфекцией учреждение культуры работало в дистанционном режиме платные услуги не оказывались в полном объеме, что сказалосьна поступление доходов от оказания платных услуг</t>
  </si>
  <si>
    <t xml:space="preserve">Экономия в связи с ограничением выезда в командировки, в частности повышение квалификации, специалисты проходили дистанционное обучение. </t>
  </si>
  <si>
    <t>Постановление администрации Октябрьского района от 13.08.2020 № 1607 "О внесении изменений в постановление администрации Октябрьского района от 31.01.2020 № 136"</t>
  </si>
  <si>
    <t>Сложилась экономия в результате заключения муниципальными учреждениями энергосервисных контрактов на оказание коммунальных услуг</t>
  </si>
  <si>
    <t>Бюджетный эффект планируется в 4 квартале 2020 года.</t>
  </si>
  <si>
    <t>Бюджетный эффект планируется  в четвертом квартале 2020 года.</t>
  </si>
  <si>
    <t>Экономия бюджетных средств по итогам проведенных торгов, в том числе от  аукциона отсутствует</t>
  </si>
  <si>
    <t>Бюджетный эффект планируется  во четвертом квартале 2020 года.</t>
  </si>
  <si>
    <t>Сроки реорганизации перенесены. По МБДОУ "ДСОВ "Ромашка" по постановлению АОР от 24.07.2020 № 1435  - до 15.12.2020г.,                                                                                                                                                                                             по МБУ ДДТ "Новое поколение" по постановлению АОР от 19.10.2020 № 2094   -   до 01.02.2021г.</t>
  </si>
  <si>
    <t>Заключено 13 муниципальных контрактов</t>
  </si>
  <si>
    <t>не  менее 1,7</t>
  </si>
  <si>
    <t xml:space="preserve">Всего поступило просроченной дебиторской задолженности по неналоговым доходам  5 667,0 тыс.руб., в том числе: по договорам аренды имущества, претензиям, договорам о  переводе долга 1 322,2  тыс. руб. (ООО «Югратрансавто» - 116,2 тыс. руб.,  ООО «ПП Октябрьский рыбозавод» - 498,3 тыс. руб.,  АО «ГСК «Югория» - 105,4 тыс. руб., ПК «Рыболовецкий колхоз имени Кирова» - 100,0 тыс. руб., АО "Югра-Экология" - 304,2 тыс.руб., ООО "Белоярскавтотранс" - 115,7 тыс.руб., ООО "Кодарыбпром" - 82,3 тыс.руб.);                  
- по договорам мены квартир – 707,5  тыс. руб.  (Моргуненко А.А. – 238,0 тыс.руб.,  Секисов А.А.- 100,00 тыс.руб., Солодилова Т.А. - 200,0 тыс.руб., Жаксалыков С.Ш. - 169,5 тыс.руб.);
- по договорам аренды земельных участков, претензиям, договорам о переводе долга – 3 624,6  тыс. руб.  (ООО «Няганьгидромеханизация» – 343,0  тыс.руб., Ждан Е.С. - 5,2 тыс.руб, ЗАО "Компания МТА" - 2 599,8 тыс.руб., ООО "Интегра Бурение" 590,3 тыс.руб., Аксенова В.М. - 5,0 тыс.руб., ООО "ВестСибирияСервис" - 81,2 тыс.руб.).     
</t>
  </si>
  <si>
    <t>Постановлением администрации Октябрьского района от 26.06.2020 №1204 "О внесении изменений в проект прогнозного плана (программы) приватизации муниципального имущества, находящегося в собственности МО Октябрьский район на 2020 год и основных направлений приватизации муниципального  имущества на 2020-2022  годы, утвержденный постановлением администрации Октябрьского района от 14.11.2019 №2399"  ожидаемая сумма доходов от приватизации имущества увеличена   до  5 360,0 тыс.руб. (первоначально утвержденный план 2 000,0 тыс.руб.).</t>
  </si>
  <si>
    <t>Поступила неустойка за нарушение условий муниципального контракта  за ООО "РосЮграПроект" в сумме 303,2 тыс.руб. (по банковской гарантии), от ООО "Наследие" в сумме 74,1 тыс.руб., от Мейсер М.А. в сумме 1,5 тыс.руб., от ООО НПО Машиностроение "Сварог" в сумме 11,2 тыс.руб., от ООО "Экомедформ" в сумме 0,2 тыс.руб.</t>
  </si>
  <si>
    <t>не менее 1,7</t>
  </si>
  <si>
    <t>Постановлением администрации Октябрьского района от 28.07.2020 №1472 "О внесении изменений в постановление администрации Октябрьского района от 05.04.2017 №729" увеличен размер  платы за наем (аренду) жилых помещений с 01.08.2020.</t>
  </si>
  <si>
    <t>Приложение 2                                                                                     к Отчету о выполнении мер, установленных Соглашением о мерах по социально-экономическому развитию и оздоровлению муниципальных финансов муниципального района (городского округа) Ханты-
Мансийского автономного округа – Югры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</si>
</sst>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#,##0.00\ &quot;₽&quot;"/>
    <numFmt numFmtId="168" formatCode="#,##0.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/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15" fillId="0" borderId="0" xfId="0" applyFont="1"/>
    <xf numFmtId="49" fontId="1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0" fillId="0" borderId="0" xfId="0"/>
    <xf numFmtId="0" fontId="7" fillId="0" borderId="0" xfId="0" applyFont="1"/>
    <xf numFmtId="0" fontId="3" fillId="0" borderId="2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" fontId="1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="70" zoomScaleNormal="70" zoomScaleSheetLayoutView="70" workbookViewId="0">
      <selection activeCell="A2" sqref="A2:J2"/>
    </sheetView>
  </sheetViews>
  <sheetFormatPr defaultRowHeight="15" x14ac:dyDescent="0.25"/>
  <cols>
    <col min="1" max="1" width="7" style="10" customWidth="1"/>
    <col min="2" max="2" width="46" style="10" customWidth="1"/>
    <col min="3" max="3" width="20.5703125" style="10" customWidth="1"/>
    <col min="4" max="4" width="30.5703125" style="10" customWidth="1"/>
    <col min="5" max="5" width="25.5703125" style="10" customWidth="1"/>
    <col min="6" max="6" width="15.140625" style="10" customWidth="1"/>
    <col min="7" max="7" width="20.5703125" style="10" customWidth="1"/>
    <col min="8" max="8" width="18.28515625" style="10" customWidth="1"/>
    <col min="9" max="9" width="16.5703125" style="10" customWidth="1"/>
    <col min="10" max="10" width="47.7109375" style="10" customWidth="1"/>
    <col min="11" max="11" width="9.28515625" style="10" customWidth="1"/>
    <col min="12" max="16384" width="9.140625" style="10"/>
  </cols>
  <sheetData>
    <row r="1" spans="1:10" ht="105.75" customHeight="1" x14ac:dyDescent="0.25">
      <c r="I1" s="120" t="s">
        <v>334</v>
      </c>
      <c r="J1" s="157"/>
    </row>
    <row r="2" spans="1:10" ht="44.25" customHeight="1" x14ac:dyDescent="0.25">
      <c r="A2" s="122" t="s">
        <v>184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19"/>
      <c r="B4" s="34" t="s">
        <v>8</v>
      </c>
      <c r="C4" s="30"/>
      <c r="D4" s="19"/>
      <c r="E4" s="19"/>
      <c r="F4" s="19"/>
      <c r="G4" s="24"/>
      <c r="H4" s="24"/>
      <c r="I4" s="24"/>
      <c r="J4" s="24"/>
    </row>
    <row r="5" spans="1:10" s="5" customFormat="1" ht="15.75" customHeight="1" x14ac:dyDescent="0.3">
      <c r="A5" s="6"/>
      <c r="B5" s="35" t="s">
        <v>186</v>
      </c>
      <c r="C5" s="7"/>
      <c r="D5" s="6"/>
      <c r="E5" s="6"/>
      <c r="F5" s="6"/>
    </row>
    <row r="6" spans="1:10" s="5" customFormat="1" ht="15.75" customHeight="1" x14ac:dyDescent="0.3">
      <c r="A6" s="19"/>
      <c r="B6" s="35" t="s">
        <v>185</v>
      </c>
      <c r="C6" s="18"/>
      <c r="D6" s="19"/>
      <c r="E6" s="19"/>
      <c r="F6" s="19"/>
      <c r="G6" s="24"/>
      <c r="H6" s="24"/>
      <c r="I6" s="24"/>
      <c r="J6" s="24"/>
    </row>
    <row r="7" spans="1:10" s="5" customFormat="1" ht="102.75" customHeight="1" x14ac:dyDescent="0.3">
      <c r="A7" s="7"/>
      <c r="B7" s="36" t="s">
        <v>187</v>
      </c>
      <c r="C7" s="7"/>
      <c r="D7" s="7"/>
      <c r="E7" s="7"/>
      <c r="F7" s="7"/>
    </row>
    <row r="8" spans="1:10" s="5" customFormat="1" ht="72" customHeight="1" x14ac:dyDescent="0.3">
      <c r="A8" s="7"/>
      <c r="B8" s="36" t="s">
        <v>320</v>
      </c>
      <c r="C8" s="7"/>
      <c r="D8" s="7"/>
      <c r="E8" s="7"/>
      <c r="F8" s="7"/>
    </row>
    <row r="9" spans="1:10" s="5" customFormat="1" ht="20.25" customHeight="1" x14ac:dyDescent="0.3">
      <c r="A9" s="7"/>
      <c r="B9" s="7"/>
      <c r="C9" s="7"/>
      <c r="D9" s="7"/>
      <c r="E9" s="7"/>
      <c r="F9" s="7"/>
    </row>
    <row r="10" spans="1:10" s="25" customFormat="1" ht="120.75" customHeight="1" x14ac:dyDescent="0.25">
      <c r="A10" s="21" t="s">
        <v>0</v>
      </c>
      <c r="B10" s="21" t="s">
        <v>1</v>
      </c>
      <c r="C10" s="21" t="s">
        <v>2</v>
      </c>
      <c r="D10" s="21" t="s">
        <v>11</v>
      </c>
      <c r="E10" s="21" t="s">
        <v>4</v>
      </c>
      <c r="F10" s="22" t="s">
        <v>15</v>
      </c>
      <c r="G10" s="22" t="s">
        <v>19</v>
      </c>
      <c r="H10" s="23" t="s">
        <v>20</v>
      </c>
      <c r="I10" s="23" t="s">
        <v>9</v>
      </c>
      <c r="J10" s="21" t="s">
        <v>13</v>
      </c>
    </row>
    <row r="11" spans="1:10" s="25" customFormat="1" ht="18.75" customHeight="1" x14ac:dyDescent="0.25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2">
        <v>8</v>
      </c>
      <c r="I11" s="32">
        <v>9</v>
      </c>
      <c r="J11" s="31">
        <v>10</v>
      </c>
    </row>
    <row r="12" spans="1:10" s="25" customFormat="1" ht="21" customHeight="1" x14ac:dyDescent="0.25">
      <c r="A12" s="123" t="s">
        <v>18</v>
      </c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s="25" customFormat="1" ht="16.5" customHeight="1" x14ac:dyDescent="0.25">
      <c r="A13" s="78"/>
      <c r="B13" s="48" t="s">
        <v>17</v>
      </c>
      <c r="C13" s="78"/>
      <c r="D13" s="78"/>
      <c r="E13" s="78"/>
      <c r="F13" s="78"/>
      <c r="G13" s="49">
        <f>G14+G15+G17+G16+G18+G19+G20</f>
        <v>9402.5</v>
      </c>
      <c r="H13" s="49">
        <f>H14+H15+H17+H16+H18+H19+H20</f>
        <v>13985.5</v>
      </c>
      <c r="I13" s="43"/>
      <c r="J13" s="41"/>
    </row>
    <row r="14" spans="1:10" s="25" customFormat="1" ht="344.25" customHeight="1" x14ac:dyDescent="0.25">
      <c r="A14" s="50" t="s">
        <v>99</v>
      </c>
      <c r="B14" s="50" t="s">
        <v>100</v>
      </c>
      <c r="C14" s="50" t="s">
        <v>75</v>
      </c>
      <c r="D14" s="50" t="s">
        <v>101</v>
      </c>
      <c r="E14" s="50" t="s">
        <v>102</v>
      </c>
      <c r="F14" s="51" t="s">
        <v>328</v>
      </c>
      <c r="G14" s="51">
        <v>2500</v>
      </c>
      <c r="H14" s="55">
        <v>5654.3</v>
      </c>
      <c r="I14" s="55">
        <v>4</v>
      </c>
      <c r="J14" s="42" t="s">
        <v>329</v>
      </c>
    </row>
    <row r="15" spans="1:10" s="25" customFormat="1" ht="198.75" customHeight="1" x14ac:dyDescent="0.25">
      <c r="A15" s="50" t="s">
        <v>103</v>
      </c>
      <c r="B15" s="50" t="s">
        <v>104</v>
      </c>
      <c r="C15" s="50" t="s">
        <v>75</v>
      </c>
      <c r="D15" s="50" t="s">
        <v>105</v>
      </c>
      <c r="E15" s="50" t="s">
        <v>217</v>
      </c>
      <c r="F15" s="51" t="s">
        <v>128</v>
      </c>
      <c r="G15" s="51">
        <v>5000</v>
      </c>
      <c r="H15" s="72">
        <v>7500</v>
      </c>
      <c r="I15" s="55">
        <v>0.2</v>
      </c>
      <c r="J15" s="44" t="s">
        <v>303</v>
      </c>
    </row>
    <row r="16" spans="1:10" s="25" customFormat="1" ht="282.75" customHeight="1" x14ac:dyDescent="0.25">
      <c r="A16" s="50" t="s">
        <v>106</v>
      </c>
      <c r="B16" s="50" t="s">
        <v>218</v>
      </c>
      <c r="C16" s="50" t="s">
        <v>75</v>
      </c>
      <c r="D16" s="50" t="s">
        <v>219</v>
      </c>
      <c r="E16" s="50" t="s">
        <v>107</v>
      </c>
      <c r="F16" s="51" t="s">
        <v>220</v>
      </c>
      <c r="G16" s="51">
        <v>1300</v>
      </c>
      <c r="H16" s="55">
        <v>263.60000000000002</v>
      </c>
      <c r="I16" s="55">
        <v>0.2</v>
      </c>
      <c r="J16" s="42" t="s">
        <v>330</v>
      </c>
    </row>
    <row r="17" spans="1:10" s="25" customFormat="1" ht="125.25" customHeight="1" x14ac:dyDescent="0.25">
      <c r="A17" s="50" t="s">
        <v>108</v>
      </c>
      <c r="B17" s="50" t="s">
        <v>109</v>
      </c>
      <c r="C17" s="50" t="s">
        <v>75</v>
      </c>
      <c r="D17" s="50"/>
      <c r="E17" s="50" t="s">
        <v>132</v>
      </c>
      <c r="F17" s="40" t="s">
        <v>110</v>
      </c>
      <c r="G17" s="51">
        <v>380</v>
      </c>
      <c r="H17" s="55">
        <f>377.3+12.7+0.2</f>
        <v>390.2</v>
      </c>
      <c r="I17" s="55">
        <v>100</v>
      </c>
      <c r="J17" s="42" t="s">
        <v>331</v>
      </c>
    </row>
    <row r="18" spans="1:10" s="25" customFormat="1" ht="172.5" customHeight="1" x14ac:dyDescent="0.25">
      <c r="A18" s="50" t="s">
        <v>111</v>
      </c>
      <c r="B18" s="50" t="s">
        <v>112</v>
      </c>
      <c r="C18" s="50" t="s">
        <v>75</v>
      </c>
      <c r="D18" s="50"/>
      <c r="E18" s="50" t="s">
        <v>113</v>
      </c>
      <c r="F18" s="40" t="s">
        <v>110</v>
      </c>
      <c r="G18" s="51">
        <v>50</v>
      </c>
      <c r="H18" s="55">
        <v>36</v>
      </c>
      <c r="I18" s="55">
        <v>100</v>
      </c>
      <c r="J18" s="42"/>
    </row>
    <row r="19" spans="1:10" s="25" customFormat="1" ht="207.75" customHeight="1" x14ac:dyDescent="0.25">
      <c r="A19" s="50" t="s">
        <v>114</v>
      </c>
      <c r="B19" s="50" t="s">
        <v>115</v>
      </c>
      <c r="C19" s="50" t="s">
        <v>75</v>
      </c>
      <c r="D19" s="50"/>
      <c r="E19" s="50" t="s">
        <v>116</v>
      </c>
      <c r="F19" s="40" t="s">
        <v>221</v>
      </c>
      <c r="G19" s="51">
        <v>100</v>
      </c>
      <c r="H19" s="55">
        <v>112.4</v>
      </c>
      <c r="I19" s="69">
        <v>0.01</v>
      </c>
      <c r="J19" s="42" t="s">
        <v>222</v>
      </c>
    </row>
    <row r="20" spans="1:10" s="25" customFormat="1" ht="249.75" customHeight="1" x14ac:dyDescent="0.25">
      <c r="A20" s="45" t="s">
        <v>147</v>
      </c>
      <c r="B20" s="46" t="s">
        <v>223</v>
      </c>
      <c r="C20" s="50" t="s">
        <v>75</v>
      </c>
      <c r="D20" s="47" t="s">
        <v>224</v>
      </c>
      <c r="E20" s="47" t="s">
        <v>225</v>
      </c>
      <c r="F20" s="51" t="s">
        <v>332</v>
      </c>
      <c r="G20" s="51">
        <v>72.5</v>
      </c>
      <c r="H20" s="55">
        <v>29</v>
      </c>
      <c r="I20" s="55">
        <v>0.7</v>
      </c>
      <c r="J20" s="42" t="s">
        <v>333</v>
      </c>
    </row>
    <row r="21" spans="1:10" ht="21.95" customHeight="1" x14ac:dyDescent="0.25">
      <c r="A21" s="123" t="s">
        <v>7</v>
      </c>
      <c r="B21" s="124"/>
      <c r="C21" s="124"/>
      <c r="D21" s="124"/>
      <c r="E21" s="124"/>
      <c r="F21" s="124"/>
      <c r="G21" s="124"/>
      <c r="H21" s="124"/>
      <c r="I21" s="124"/>
      <c r="J21" s="125"/>
    </row>
    <row r="22" spans="1:10" ht="17.25" customHeight="1" x14ac:dyDescent="0.25">
      <c r="A22" s="2"/>
      <c r="B22" s="3" t="s">
        <v>6</v>
      </c>
      <c r="C22" s="26"/>
      <c r="D22" s="27"/>
      <c r="E22" s="27"/>
      <c r="F22" s="1"/>
      <c r="G22" s="13">
        <f>G23+G24+G25+G26+G27+G29</f>
        <v>46234.400000000001</v>
      </c>
      <c r="H22" s="13">
        <f>H23+H24+H25+H26+H27+H29</f>
        <v>50134.1</v>
      </c>
      <c r="I22" s="13"/>
      <c r="J22" s="1"/>
    </row>
    <row r="23" spans="1:10" s="28" customFormat="1" ht="228" customHeight="1" x14ac:dyDescent="0.25">
      <c r="A23" s="86" t="s">
        <v>21</v>
      </c>
      <c r="B23" s="87" t="s">
        <v>188</v>
      </c>
      <c r="C23" s="88" t="s">
        <v>22</v>
      </c>
      <c r="D23" s="87" t="s">
        <v>23</v>
      </c>
      <c r="E23" s="87" t="s">
        <v>24</v>
      </c>
      <c r="F23" s="89">
        <v>6</v>
      </c>
      <c r="G23" s="90">
        <v>2488</v>
      </c>
      <c r="H23" s="91">
        <v>0</v>
      </c>
      <c r="I23" s="91">
        <v>0</v>
      </c>
      <c r="J23" s="92" t="s">
        <v>326</v>
      </c>
    </row>
    <row r="24" spans="1:10" s="28" customFormat="1" ht="86.25" customHeight="1" x14ac:dyDescent="0.25">
      <c r="A24" s="93" t="s">
        <v>25</v>
      </c>
      <c r="B24" s="87" t="s">
        <v>26</v>
      </c>
      <c r="C24" s="88" t="s">
        <v>27</v>
      </c>
      <c r="D24" s="94"/>
      <c r="E24" s="87" t="s">
        <v>28</v>
      </c>
      <c r="F24" s="89">
        <v>40000</v>
      </c>
      <c r="G24" s="90">
        <v>40000</v>
      </c>
      <c r="H24" s="91">
        <v>47530.7</v>
      </c>
      <c r="I24" s="91">
        <v>47530.7</v>
      </c>
      <c r="J24" s="92" t="s">
        <v>95</v>
      </c>
    </row>
    <row r="25" spans="1:10" s="28" customFormat="1" ht="144.75" customHeight="1" x14ac:dyDescent="0.25">
      <c r="A25" s="93" t="s">
        <v>29</v>
      </c>
      <c r="B25" s="87" t="s">
        <v>30</v>
      </c>
      <c r="C25" s="88" t="s">
        <v>27</v>
      </c>
      <c r="D25" s="94" t="s">
        <v>31</v>
      </c>
      <c r="E25" s="87" t="s">
        <v>32</v>
      </c>
      <c r="F25" s="89">
        <v>50</v>
      </c>
      <c r="G25" s="90">
        <v>50</v>
      </c>
      <c r="H25" s="91">
        <v>0</v>
      </c>
      <c r="I25" s="91">
        <v>0</v>
      </c>
      <c r="J25" s="92" t="s">
        <v>297</v>
      </c>
    </row>
    <row r="26" spans="1:10" s="28" customFormat="1" ht="123" customHeight="1" x14ac:dyDescent="0.25">
      <c r="A26" s="93" t="s">
        <v>33</v>
      </c>
      <c r="B26" s="87" t="s">
        <v>36</v>
      </c>
      <c r="C26" s="88" t="s">
        <v>27</v>
      </c>
      <c r="D26" s="94" t="s">
        <v>37</v>
      </c>
      <c r="E26" s="87" t="s">
        <v>34</v>
      </c>
      <c r="F26" s="95">
        <v>3.25</v>
      </c>
      <c r="G26" s="90">
        <v>1100</v>
      </c>
      <c r="H26" s="91">
        <v>650</v>
      </c>
      <c r="I26" s="91">
        <v>3.25</v>
      </c>
      <c r="J26" s="92" t="s">
        <v>212</v>
      </c>
    </row>
    <row r="27" spans="1:10" s="28" customFormat="1" ht="99" customHeight="1" x14ac:dyDescent="0.25">
      <c r="A27" s="93" t="s">
        <v>35</v>
      </c>
      <c r="B27" s="96" t="s">
        <v>39</v>
      </c>
      <c r="C27" s="88" t="s">
        <v>27</v>
      </c>
      <c r="D27" s="94"/>
      <c r="E27" s="96" t="s">
        <v>40</v>
      </c>
      <c r="F27" s="97">
        <v>96.4</v>
      </c>
      <c r="G27" s="97">
        <v>96.4</v>
      </c>
      <c r="H27" s="97">
        <v>96.4</v>
      </c>
      <c r="I27" s="97">
        <v>96.4</v>
      </c>
      <c r="J27" s="92" t="s">
        <v>321</v>
      </c>
    </row>
    <row r="28" spans="1:10" s="28" customFormat="1" ht="99" customHeight="1" x14ac:dyDescent="0.25">
      <c r="A28" s="93" t="s">
        <v>38</v>
      </c>
      <c r="B28" s="98" t="s">
        <v>42</v>
      </c>
      <c r="C28" s="88" t="s">
        <v>27</v>
      </c>
      <c r="D28" s="87"/>
      <c r="E28" s="87" t="s">
        <v>43</v>
      </c>
      <c r="F28" s="90">
        <v>1</v>
      </c>
      <c r="G28" s="90">
        <v>400</v>
      </c>
      <c r="H28" s="99">
        <f>287.4</f>
        <v>287.39999999999998</v>
      </c>
      <c r="I28" s="99">
        <v>0</v>
      </c>
      <c r="J28" s="92" t="s">
        <v>299</v>
      </c>
    </row>
    <row r="29" spans="1:10" s="28" customFormat="1" ht="167.25" customHeight="1" x14ac:dyDescent="0.25">
      <c r="A29" s="93" t="s">
        <v>41</v>
      </c>
      <c r="B29" s="98" t="s">
        <v>189</v>
      </c>
      <c r="C29" s="88" t="s">
        <v>27</v>
      </c>
      <c r="D29" s="87"/>
      <c r="E29" s="87" t="s">
        <v>190</v>
      </c>
      <c r="F29" s="90">
        <v>2500</v>
      </c>
      <c r="G29" s="90">
        <v>2500</v>
      </c>
      <c r="H29" s="99">
        <v>1857</v>
      </c>
      <c r="I29" s="99">
        <v>1857</v>
      </c>
      <c r="J29" s="92" t="s">
        <v>302</v>
      </c>
    </row>
    <row r="30" spans="1:10" ht="21.95" customHeight="1" x14ac:dyDescent="0.25">
      <c r="A30" s="123" t="s">
        <v>5</v>
      </c>
      <c r="B30" s="124"/>
      <c r="C30" s="124"/>
      <c r="D30" s="124"/>
      <c r="E30" s="124"/>
      <c r="F30" s="124"/>
      <c r="G30" s="124"/>
      <c r="H30" s="124"/>
      <c r="I30" s="124"/>
      <c r="J30" s="125"/>
    </row>
    <row r="31" spans="1:10" ht="144.75" customHeight="1" x14ac:dyDescent="0.25">
      <c r="A31" s="93" t="s">
        <v>44</v>
      </c>
      <c r="B31" s="100" t="s">
        <v>47</v>
      </c>
      <c r="C31" s="101"/>
      <c r="D31" s="96"/>
      <c r="E31" s="96" t="s">
        <v>48</v>
      </c>
      <c r="F31" s="101">
        <v>3.7</v>
      </c>
      <c r="G31" s="102" t="s">
        <v>92</v>
      </c>
      <c r="H31" s="102">
        <v>7.3</v>
      </c>
      <c r="I31" s="102"/>
      <c r="J31" s="96" t="s">
        <v>298</v>
      </c>
    </row>
    <row r="32" spans="1:10" ht="149.25" customHeight="1" x14ac:dyDescent="0.25">
      <c r="A32" s="93" t="s">
        <v>45</v>
      </c>
      <c r="B32" s="100" t="s">
        <v>191</v>
      </c>
      <c r="C32" s="101"/>
      <c r="D32" s="96"/>
      <c r="E32" s="100" t="s">
        <v>49</v>
      </c>
      <c r="F32" s="101" t="s">
        <v>192</v>
      </c>
      <c r="G32" s="102" t="s">
        <v>92</v>
      </c>
      <c r="H32" s="102">
        <v>5.0999999999999996</v>
      </c>
      <c r="I32" s="102"/>
      <c r="J32" s="87"/>
    </row>
    <row r="33" spans="1:10" ht="198.75" customHeight="1" x14ac:dyDescent="0.25">
      <c r="A33" s="93" t="s">
        <v>46</v>
      </c>
      <c r="B33" s="100" t="s">
        <v>50</v>
      </c>
      <c r="C33" s="101"/>
      <c r="D33" s="96"/>
      <c r="E33" s="96" t="s">
        <v>51</v>
      </c>
      <c r="F33" s="101" t="s">
        <v>193</v>
      </c>
      <c r="G33" s="102" t="s">
        <v>92</v>
      </c>
      <c r="H33" s="118">
        <v>5.0000000000000001E-4</v>
      </c>
      <c r="I33" s="103"/>
      <c r="J33" s="96" t="s">
        <v>96</v>
      </c>
    </row>
    <row r="36" spans="1:10" ht="15.75" x14ac:dyDescent="0.25">
      <c r="B36" s="29" t="s">
        <v>10</v>
      </c>
    </row>
    <row r="37" spans="1:10" s="75" customFormat="1" ht="15.75" x14ac:dyDescent="0.25">
      <c r="B37" s="77"/>
    </row>
    <row r="38" spans="1:10" s="75" customFormat="1" ht="15.75" x14ac:dyDescent="0.25">
      <c r="B38" s="37" t="s">
        <v>285</v>
      </c>
      <c r="C38" s="37" t="s">
        <v>286</v>
      </c>
      <c r="D38" s="37"/>
      <c r="E38" s="37"/>
      <c r="F38" s="39" t="s">
        <v>287</v>
      </c>
      <c r="G38" s="37"/>
      <c r="H38" s="37"/>
      <c r="I38" s="74"/>
    </row>
    <row r="39" spans="1:10" s="75" customFormat="1" ht="15.75" x14ac:dyDescent="0.25">
      <c r="B39" s="74"/>
      <c r="C39" s="83" t="s">
        <v>288</v>
      </c>
      <c r="D39" s="84"/>
      <c r="E39" s="84"/>
      <c r="F39" s="121" t="s">
        <v>289</v>
      </c>
      <c r="G39" s="121"/>
      <c r="H39" s="121"/>
      <c r="I39" s="121"/>
    </row>
    <row r="40" spans="1:10" s="75" customFormat="1" ht="15.75" x14ac:dyDescent="0.25">
      <c r="B40" s="37" t="s">
        <v>290</v>
      </c>
      <c r="C40" s="74"/>
      <c r="D40" s="74"/>
      <c r="E40" s="74"/>
      <c r="F40" s="74"/>
      <c r="G40" s="74"/>
      <c r="H40" s="74"/>
      <c r="I40" s="74"/>
    </row>
    <row r="41" spans="1:10" s="75" customFormat="1" ht="15.75" x14ac:dyDescent="0.25">
      <c r="B41" s="37" t="s">
        <v>291</v>
      </c>
      <c r="C41" s="37" t="s">
        <v>292</v>
      </c>
      <c r="D41" s="74"/>
      <c r="E41" s="74"/>
      <c r="F41" s="39" t="s">
        <v>293</v>
      </c>
      <c r="G41" s="74"/>
      <c r="H41" s="74"/>
      <c r="I41" s="74"/>
    </row>
    <row r="42" spans="1:10" s="75" customFormat="1" ht="15.75" x14ac:dyDescent="0.25">
      <c r="B42" s="74"/>
      <c r="C42" s="83" t="s">
        <v>288</v>
      </c>
      <c r="D42" s="84"/>
      <c r="E42" s="84"/>
      <c r="F42" s="121" t="s">
        <v>289</v>
      </c>
      <c r="G42" s="121"/>
      <c r="H42" s="121"/>
      <c r="I42" s="121"/>
    </row>
    <row r="44" spans="1:10" x14ac:dyDescent="0.25">
      <c r="A44" s="10" t="s">
        <v>94</v>
      </c>
    </row>
    <row r="45" spans="1:10" ht="15.75" x14ac:dyDescent="0.25">
      <c r="A45" s="37" t="s">
        <v>194</v>
      </c>
      <c r="B45" s="29"/>
      <c r="C45" s="29"/>
    </row>
    <row r="46" spans="1:10" ht="15.75" x14ac:dyDescent="0.25">
      <c r="A46" s="29" t="s">
        <v>93</v>
      </c>
      <c r="B46" s="29"/>
      <c r="C46" s="29"/>
      <c r="D46" s="24"/>
      <c r="E46" s="24"/>
      <c r="F46" s="24"/>
      <c r="G46" s="24"/>
      <c r="H46" s="24"/>
      <c r="I46" s="24"/>
      <c r="J46" s="24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7">
    <mergeCell ref="I1:J1"/>
    <mergeCell ref="F39:I39"/>
    <mergeCell ref="F42:I42"/>
    <mergeCell ref="A2:J2"/>
    <mergeCell ref="A30:J30"/>
    <mergeCell ref="A21:J21"/>
    <mergeCell ref="A12:J12"/>
  </mergeCells>
  <pageMargins left="0.39370078740157483" right="0" top="0.19685039370078741" bottom="0.19685039370078741" header="0.31496062992125984" footer="0.31496062992125984"/>
  <pageSetup paperSize="9" scale="49" fitToHeight="4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view="pageBreakPreview" topLeftCell="A67" zoomScale="60" zoomScaleNormal="55" workbookViewId="0">
      <selection activeCell="G93" sqref="G93"/>
    </sheetView>
  </sheetViews>
  <sheetFormatPr defaultRowHeight="15" x14ac:dyDescent="0.25"/>
  <cols>
    <col min="1" max="1" width="6.42578125" customWidth="1"/>
    <col min="2" max="2" width="19.85546875" customWidth="1"/>
    <col min="3" max="3" width="31.85546875" customWidth="1"/>
    <col min="4" max="4" width="46.140625" customWidth="1"/>
    <col min="5" max="5" width="20.5703125" customWidth="1"/>
    <col min="6" max="6" width="26.85546875" customWidth="1"/>
    <col min="7" max="7" width="25.140625" customWidth="1"/>
    <col min="8" max="8" width="15.140625" customWidth="1"/>
    <col min="9" max="9" width="20.5703125" customWidth="1"/>
    <col min="10" max="10" width="18.28515625" customWidth="1"/>
    <col min="11" max="11" width="20.42578125" customWidth="1"/>
    <col min="12" max="12" width="35.42578125" customWidth="1"/>
    <col min="13" max="13" width="9.28515625" customWidth="1"/>
  </cols>
  <sheetData>
    <row r="1" spans="1:12" ht="30.75" customHeight="1" x14ac:dyDescent="0.25">
      <c r="L1" s="33"/>
    </row>
    <row r="2" spans="1:12" ht="24" customHeight="1" x14ac:dyDescent="0.25">
      <c r="A2" s="122" t="s">
        <v>284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s="5" customFormat="1" ht="15.75" customHeight="1" x14ac:dyDescent="0.3">
      <c r="A3" s="7"/>
      <c r="B3" s="7"/>
      <c r="C3" s="7"/>
      <c r="D3" s="8"/>
      <c r="E3" s="8"/>
      <c r="F3" s="8"/>
      <c r="G3" s="8"/>
      <c r="H3" s="8"/>
    </row>
    <row r="4" spans="1:12" s="20" customFormat="1" ht="149.25" customHeight="1" x14ac:dyDescent="0.25">
      <c r="A4" s="76" t="s">
        <v>0</v>
      </c>
      <c r="B4" s="76" t="s">
        <v>12</v>
      </c>
      <c r="C4" s="76" t="s">
        <v>14</v>
      </c>
      <c r="D4" s="76" t="s">
        <v>1</v>
      </c>
      <c r="E4" s="76" t="s">
        <v>2</v>
      </c>
      <c r="F4" s="76" t="s">
        <v>3</v>
      </c>
      <c r="G4" s="76" t="s">
        <v>4</v>
      </c>
      <c r="H4" s="81" t="s">
        <v>15</v>
      </c>
      <c r="I4" s="81" t="s">
        <v>16</v>
      </c>
      <c r="J4" s="82" t="s">
        <v>281</v>
      </c>
      <c r="K4" s="82" t="s">
        <v>282</v>
      </c>
      <c r="L4" s="21" t="s">
        <v>13</v>
      </c>
    </row>
    <row r="5" spans="1:12" s="20" customFormat="1" ht="18.75" customHeight="1" x14ac:dyDescent="0.25">
      <c r="A5" s="79"/>
      <c r="B5" s="80"/>
      <c r="C5" s="80"/>
      <c r="D5" s="80"/>
      <c r="E5" s="80"/>
      <c r="F5" s="80"/>
      <c r="G5" s="80"/>
      <c r="H5" s="78" t="s">
        <v>283</v>
      </c>
      <c r="I5" s="78" t="s">
        <v>283</v>
      </c>
      <c r="J5" s="78" t="s">
        <v>283</v>
      </c>
      <c r="K5" s="78" t="s">
        <v>283</v>
      </c>
      <c r="L5" s="31"/>
    </row>
    <row r="6" spans="1:12" s="20" customFormat="1" ht="21" customHeight="1" x14ac:dyDescent="0.25">
      <c r="A6" s="123" t="s">
        <v>18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1:12" s="20" customFormat="1" ht="19.5" customHeight="1" x14ac:dyDescent="0.25">
      <c r="A7" s="62"/>
      <c r="B7" s="62"/>
      <c r="C7" s="62"/>
      <c r="D7" s="63" t="s">
        <v>17</v>
      </c>
      <c r="E7" s="62"/>
      <c r="F7" s="62"/>
      <c r="G7" s="62"/>
      <c r="H7" s="64"/>
      <c r="I7" s="65">
        <f>I8+I14+I20+I27+I35+I40+I45+I51+I58+I63+I69</f>
        <v>1150.8899999999999</v>
      </c>
      <c r="J7" s="65">
        <f>J8+J14+J20+J27+J35+J40+J45+J51+J58+J63+J69</f>
        <v>632.9</v>
      </c>
      <c r="K7" s="66"/>
      <c r="L7" s="67"/>
    </row>
    <row r="8" spans="1:12" s="20" customFormat="1" ht="84.75" customHeight="1" x14ac:dyDescent="0.25">
      <c r="A8" s="53" t="s">
        <v>117</v>
      </c>
      <c r="B8" s="48" t="s">
        <v>52</v>
      </c>
      <c r="C8" s="48" t="s">
        <v>304</v>
      </c>
      <c r="D8" s="50"/>
      <c r="E8" s="50"/>
      <c r="F8" s="50"/>
      <c r="G8" s="50"/>
      <c r="H8" s="49"/>
      <c r="I8" s="104">
        <f>I9+I10+I11+I12</f>
        <v>37.89</v>
      </c>
      <c r="J8" s="105">
        <f>J9+J10+J11+J12</f>
        <v>0.2</v>
      </c>
      <c r="K8" s="66"/>
      <c r="L8" s="67"/>
    </row>
    <row r="9" spans="1:12" s="20" customFormat="1" ht="216" customHeight="1" x14ac:dyDescent="0.25">
      <c r="A9" s="54" t="s">
        <v>99</v>
      </c>
      <c r="B9" s="78"/>
      <c r="C9" s="50"/>
      <c r="D9" s="50" t="s">
        <v>118</v>
      </c>
      <c r="E9" s="50" t="s">
        <v>85</v>
      </c>
      <c r="F9" s="50" t="s">
        <v>119</v>
      </c>
      <c r="G9" s="50" t="s">
        <v>120</v>
      </c>
      <c r="H9" s="51" t="s">
        <v>226</v>
      </c>
      <c r="I9" s="69">
        <v>28.77</v>
      </c>
      <c r="J9" s="55"/>
      <c r="K9" s="55"/>
      <c r="L9" s="68" t="s">
        <v>227</v>
      </c>
    </row>
    <row r="10" spans="1:12" s="20" customFormat="1" ht="219" customHeight="1" x14ac:dyDescent="0.25">
      <c r="A10" s="54" t="s">
        <v>103</v>
      </c>
      <c r="B10" s="78"/>
      <c r="C10" s="50"/>
      <c r="D10" s="50" t="s">
        <v>121</v>
      </c>
      <c r="E10" s="50" t="s">
        <v>85</v>
      </c>
      <c r="F10" s="50"/>
      <c r="G10" s="50" t="s">
        <v>122</v>
      </c>
      <c r="H10" s="51" t="s">
        <v>156</v>
      </c>
      <c r="I10" s="69">
        <v>0.24</v>
      </c>
      <c r="J10" s="55">
        <v>0.2</v>
      </c>
      <c r="K10" s="55"/>
      <c r="L10" s="68"/>
    </row>
    <row r="11" spans="1:12" s="20" customFormat="1" ht="145.5" customHeight="1" x14ac:dyDescent="0.25">
      <c r="A11" s="54" t="s">
        <v>106</v>
      </c>
      <c r="B11" s="78"/>
      <c r="C11" s="50"/>
      <c r="D11" s="50" t="s">
        <v>123</v>
      </c>
      <c r="E11" s="50" t="s">
        <v>85</v>
      </c>
      <c r="F11" s="50"/>
      <c r="G11" s="50" t="s">
        <v>124</v>
      </c>
      <c r="H11" s="51" t="s">
        <v>228</v>
      </c>
      <c r="I11" s="69">
        <v>4.0999999999999996</v>
      </c>
      <c r="J11" s="55"/>
      <c r="K11" s="55"/>
      <c r="L11" s="68" t="s">
        <v>236</v>
      </c>
    </row>
    <row r="12" spans="1:12" s="20" customFormat="1" ht="192.75" customHeight="1" x14ac:dyDescent="0.25">
      <c r="A12" s="54" t="s">
        <v>108</v>
      </c>
      <c r="B12" s="78"/>
      <c r="C12" s="50"/>
      <c r="D12" s="50" t="s">
        <v>126</v>
      </c>
      <c r="E12" s="50" t="s">
        <v>85</v>
      </c>
      <c r="F12" s="50"/>
      <c r="G12" s="50" t="s">
        <v>127</v>
      </c>
      <c r="H12" s="51" t="s">
        <v>169</v>
      </c>
      <c r="I12" s="69">
        <v>4.78</v>
      </c>
      <c r="J12" s="55"/>
      <c r="K12" s="55"/>
      <c r="L12" s="70" t="s">
        <v>230</v>
      </c>
    </row>
    <row r="13" spans="1:12" s="20" customFormat="1" ht="195.75" customHeight="1" x14ac:dyDescent="0.25">
      <c r="A13" s="78"/>
      <c r="B13" s="78"/>
      <c r="C13" s="50"/>
      <c r="D13" s="50"/>
      <c r="E13" s="50"/>
      <c r="F13" s="50"/>
      <c r="G13" s="50"/>
      <c r="H13" s="49"/>
      <c r="I13" s="55"/>
      <c r="J13" s="55"/>
      <c r="K13" s="55"/>
      <c r="L13" s="68"/>
    </row>
    <row r="14" spans="1:12" s="20" customFormat="1" ht="19.5" customHeight="1" x14ac:dyDescent="0.25">
      <c r="A14" s="53" t="s">
        <v>129</v>
      </c>
      <c r="B14" s="78" t="s">
        <v>54</v>
      </c>
      <c r="C14" s="48" t="s">
        <v>231</v>
      </c>
      <c r="D14" s="50"/>
      <c r="E14" s="50"/>
      <c r="F14" s="50"/>
      <c r="G14" s="50"/>
      <c r="H14" s="49"/>
      <c r="I14" s="56">
        <f>I15+I16+I17+I18</f>
        <v>17.5</v>
      </c>
      <c r="J14" s="56">
        <f>J15+J16+J17+J18</f>
        <v>0</v>
      </c>
      <c r="K14" s="55"/>
      <c r="L14" s="68"/>
    </row>
    <row r="15" spans="1:12" s="20" customFormat="1" ht="78" customHeight="1" x14ac:dyDescent="0.25">
      <c r="A15" s="54" t="s">
        <v>99</v>
      </c>
      <c r="B15" s="52"/>
      <c r="C15" s="50"/>
      <c r="D15" s="50" t="s">
        <v>130</v>
      </c>
      <c r="E15" s="50" t="s">
        <v>131</v>
      </c>
      <c r="F15" s="50"/>
      <c r="G15" s="50" t="s">
        <v>132</v>
      </c>
      <c r="H15" s="51">
        <v>100</v>
      </c>
      <c r="I15" s="55">
        <v>10</v>
      </c>
      <c r="J15" s="55"/>
      <c r="K15" s="55">
        <v>100</v>
      </c>
      <c r="L15" s="68" t="s">
        <v>305</v>
      </c>
    </row>
    <row r="16" spans="1:12" s="20" customFormat="1" ht="115.5" customHeight="1" x14ac:dyDescent="0.25">
      <c r="A16" s="54" t="s">
        <v>103</v>
      </c>
      <c r="B16" s="52"/>
      <c r="C16" s="50"/>
      <c r="D16" s="50" t="s">
        <v>134</v>
      </c>
      <c r="E16" s="50" t="s">
        <v>131</v>
      </c>
      <c r="F16" s="50"/>
      <c r="G16" s="50" t="s">
        <v>135</v>
      </c>
      <c r="H16" s="51">
        <v>2</v>
      </c>
      <c r="I16" s="55"/>
      <c r="J16" s="55"/>
      <c r="K16" s="55"/>
      <c r="L16" s="68" t="s">
        <v>236</v>
      </c>
    </row>
    <row r="17" spans="1:12" s="20" customFormat="1" ht="122.25" customHeight="1" x14ac:dyDescent="0.25">
      <c r="A17" s="54" t="s">
        <v>106</v>
      </c>
      <c r="B17" s="52"/>
      <c r="C17" s="50"/>
      <c r="D17" s="50" t="s">
        <v>232</v>
      </c>
      <c r="E17" s="50" t="s">
        <v>131</v>
      </c>
      <c r="F17" s="50" t="s">
        <v>233</v>
      </c>
      <c r="G17" s="50" t="s">
        <v>136</v>
      </c>
      <c r="H17" s="51" t="s">
        <v>137</v>
      </c>
      <c r="I17" s="55">
        <v>7.5</v>
      </c>
      <c r="J17" s="55"/>
      <c r="K17" s="55"/>
      <c r="L17" s="70" t="s">
        <v>306</v>
      </c>
    </row>
    <row r="18" spans="1:12" s="20" customFormat="1" ht="192" customHeight="1" x14ac:dyDescent="0.25">
      <c r="A18" s="54" t="s">
        <v>108</v>
      </c>
      <c r="B18" s="52"/>
      <c r="C18" s="50"/>
      <c r="D18" s="50" t="s">
        <v>126</v>
      </c>
      <c r="E18" s="50" t="s">
        <v>131</v>
      </c>
      <c r="F18" s="50"/>
      <c r="G18" s="50" t="s">
        <v>138</v>
      </c>
      <c r="H18" s="51">
        <v>3</v>
      </c>
      <c r="I18" s="55"/>
      <c r="J18" s="55"/>
      <c r="K18" s="55">
        <v>0</v>
      </c>
      <c r="L18" s="70" t="s">
        <v>307</v>
      </c>
    </row>
    <row r="19" spans="1:12" s="20" customFormat="1" ht="103.5" customHeight="1" x14ac:dyDescent="0.25">
      <c r="A19" s="54"/>
      <c r="B19" s="52"/>
      <c r="C19" s="50"/>
      <c r="D19" s="50"/>
      <c r="E19" s="50"/>
      <c r="F19" s="50"/>
      <c r="G19" s="50"/>
      <c r="H19" s="51"/>
      <c r="I19" s="55"/>
      <c r="J19" s="55"/>
      <c r="K19" s="55"/>
      <c r="L19" s="68"/>
    </row>
    <row r="20" spans="1:12" s="20" customFormat="1" ht="19.5" customHeight="1" x14ac:dyDescent="0.25">
      <c r="A20" s="53" t="s">
        <v>139</v>
      </c>
      <c r="B20" s="48" t="s">
        <v>140</v>
      </c>
      <c r="C20" s="48" t="s">
        <v>234</v>
      </c>
      <c r="D20" s="50"/>
      <c r="E20" s="50"/>
      <c r="F20" s="50"/>
      <c r="G20" s="50"/>
      <c r="H20" s="51"/>
      <c r="I20" s="56">
        <f>I21+I22+I23+I24+I25</f>
        <v>125</v>
      </c>
      <c r="J20" s="56">
        <f>J21+J22+J23+J24+J25</f>
        <v>18.700000000000003</v>
      </c>
      <c r="K20" s="55"/>
      <c r="L20" s="68"/>
    </row>
    <row r="21" spans="1:12" s="20" customFormat="1" ht="84.75" customHeight="1" x14ac:dyDescent="0.25">
      <c r="A21" s="54" t="s">
        <v>99</v>
      </c>
      <c r="B21" s="50"/>
      <c r="C21" s="50"/>
      <c r="D21" s="50" t="s">
        <v>141</v>
      </c>
      <c r="E21" s="50" t="s">
        <v>27</v>
      </c>
      <c r="F21" s="50"/>
      <c r="G21" s="50" t="s">
        <v>142</v>
      </c>
      <c r="H21" s="51">
        <v>1</v>
      </c>
      <c r="I21" s="55">
        <v>10</v>
      </c>
      <c r="J21" s="55">
        <v>7.6</v>
      </c>
      <c r="K21" s="55">
        <v>1</v>
      </c>
      <c r="L21" s="68" t="s">
        <v>235</v>
      </c>
    </row>
    <row r="22" spans="1:12" s="20" customFormat="1" ht="162" customHeight="1" x14ac:dyDescent="0.25">
      <c r="A22" s="54" t="s">
        <v>103</v>
      </c>
      <c r="B22" s="52"/>
      <c r="C22" s="50"/>
      <c r="D22" s="50" t="s">
        <v>143</v>
      </c>
      <c r="E22" s="50" t="s">
        <v>27</v>
      </c>
      <c r="F22" s="50"/>
      <c r="G22" s="50" t="s">
        <v>144</v>
      </c>
      <c r="H22" s="58">
        <v>0.32</v>
      </c>
      <c r="I22" s="55">
        <v>100</v>
      </c>
      <c r="J22" s="55">
        <v>10</v>
      </c>
      <c r="K22" s="69">
        <v>0.03</v>
      </c>
      <c r="L22" s="68" t="s">
        <v>308</v>
      </c>
    </row>
    <row r="23" spans="1:12" s="20" customFormat="1" ht="162.75" customHeight="1" x14ac:dyDescent="0.25">
      <c r="A23" s="54" t="s">
        <v>106</v>
      </c>
      <c r="B23" s="52"/>
      <c r="C23" s="50"/>
      <c r="D23" s="50" t="s">
        <v>146</v>
      </c>
      <c r="E23" s="50" t="s">
        <v>27</v>
      </c>
      <c r="F23" s="50"/>
      <c r="G23" s="50" t="s">
        <v>132</v>
      </c>
      <c r="H23" s="51">
        <v>100</v>
      </c>
      <c r="I23" s="55">
        <v>15</v>
      </c>
      <c r="J23" s="55">
        <v>1.1000000000000001</v>
      </c>
      <c r="K23" s="55">
        <v>100</v>
      </c>
      <c r="L23" s="70" t="s">
        <v>309</v>
      </c>
    </row>
    <row r="24" spans="1:12" s="20" customFormat="1" ht="196.5" customHeight="1" x14ac:dyDescent="0.25">
      <c r="A24" s="54" t="s">
        <v>108</v>
      </c>
      <c r="B24" s="52"/>
      <c r="C24" s="50"/>
      <c r="D24" s="50" t="s">
        <v>123</v>
      </c>
      <c r="E24" s="50" t="s">
        <v>27</v>
      </c>
      <c r="F24" s="50"/>
      <c r="G24" s="50" t="s">
        <v>145</v>
      </c>
      <c r="H24" s="57">
        <v>1</v>
      </c>
      <c r="I24" s="55"/>
      <c r="J24" s="55"/>
      <c r="K24" s="55"/>
      <c r="L24" s="68" t="s">
        <v>236</v>
      </c>
    </row>
    <row r="25" spans="1:12" s="20" customFormat="1" ht="244.5" customHeight="1" x14ac:dyDescent="0.25">
      <c r="A25" s="54" t="s">
        <v>111</v>
      </c>
      <c r="B25" s="52"/>
      <c r="C25" s="50"/>
      <c r="D25" s="50" t="s">
        <v>126</v>
      </c>
      <c r="E25" s="50" t="s">
        <v>27</v>
      </c>
      <c r="F25" s="50"/>
      <c r="G25" s="50" t="s">
        <v>148</v>
      </c>
      <c r="H25" s="57">
        <v>10</v>
      </c>
      <c r="I25" s="55"/>
      <c r="J25" s="55"/>
      <c r="K25" s="73">
        <v>6</v>
      </c>
      <c r="L25" s="68" t="s">
        <v>237</v>
      </c>
    </row>
    <row r="26" spans="1:12" s="20" customFormat="1" ht="132" customHeight="1" x14ac:dyDescent="0.25">
      <c r="A26" s="54"/>
      <c r="B26" s="52"/>
      <c r="C26" s="50"/>
      <c r="D26" s="50"/>
      <c r="E26" s="50"/>
      <c r="F26" s="50"/>
      <c r="G26" s="50"/>
      <c r="H26" s="51"/>
      <c r="I26" s="55"/>
      <c r="J26" s="55"/>
      <c r="K26" s="55"/>
      <c r="L26" s="68"/>
    </row>
    <row r="27" spans="1:12" s="20" customFormat="1" ht="140.25" customHeight="1" x14ac:dyDescent="0.25">
      <c r="A27" s="53" t="s">
        <v>149</v>
      </c>
      <c r="B27" s="48" t="s">
        <v>58</v>
      </c>
      <c r="C27" s="48" t="s">
        <v>238</v>
      </c>
      <c r="D27" s="50"/>
      <c r="E27" s="50"/>
      <c r="F27" s="50"/>
      <c r="G27" s="50"/>
      <c r="H27" s="51"/>
      <c r="I27" s="56">
        <f>I28+I30+I31+I32+I33+I29</f>
        <v>485</v>
      </c>
      <c r="J27" s="56">
        <f>J28+J30+J31+J32+J33+J29</f>
        <v>392.8</v>
      </c>
      <c r="K27" s="55"/>
      <c r="L27" s="68"/>
    </row>
    <row r="28" spans="1:12" s="20" customFormat="1" ht="19.5" customHeight="1" x14ac:dyDescent="0.25">
      <c r="A28" s="54" t="s">
        <v>99</v>
      </c>
      <c r="B28" s="52"/>
      <c r="C28" s="50"/>
      <c r="D28" s="50" t="s">
        <v>239</v>
      </c>
      <c r="E28" s="50" t="s">
        <v>75</v>
      </c>
      <c r="F28" s="50" t="s">
        <v>150</v>
      </c>
      <c r="G28" s="50" t="s">
        <v>240</v>
      </c>
      <c r="H28" s="59" t="s">
        <v>241</v>
      </c>
      <c r="I28" s="55">
        <v>100</v>
      </c>
      <c r="J28" s="55"/>
      <c r="K28" s="55"/>
      <c r="L28" s="68" t="s">
        <v>310</v>
      </c>
    </row>
    <row r="29" spans="1:12" s="20" customFormat="1" ht="68.25" customHeight="1" x14ac:dyDescent="0.25">
      <c r="A29" s="54"/>
      <c r="B29" s="52"/>
      <c r="C29" s="50"/>
      <c r="D29" s="50" t="s">
        <v>242</v>
      </c>
      <c r="E29" s="50" t="s">
        <v>75</v>
      </c>
      <c r="F29" s="50" t="s">
        <v>150</v>
      </c>
      <c r="G29" s="50" t="s">
        <v>243</v>
      </c>
      <c r="H29" s="59" t="s">
        <v>244</v>
      </c>
      <c r="I29" s="55">
        <v>100</v>
      </c>
      <c r="J29" s="55">
        <v>197.5</v>
      </c>
      <c r="K29" s="55">
        <v>4.9000000000000004</v>
      </c>
      <c r="L29" s="68" t="s">
        <v>311</v>
      </c>
    </row>
    <row r="30" spans="1:12" s="20" customFormat="1" ht="265.5" customHeight="1" x14ac:dyDescent="0.25">
      <c r="A30" s="54" t="s">
        <v>103</v>
      </c>
      <c r="B30" s="52"/>
      <c r="C30" s="50"/>
      <c r="D30" s="50" t="s">
        <v>126</v>
      </c>
      <c r="E30" s="50" t="s">
        <v>75</v>
      </c>
      <c r="F30" s="50"/>
      <c r="G30" s="50" t="s">
        <v>127</v>
      </c>
      <c r="H30" s="60" t="s">
        <v>245</v>
      </c>
      <c r="I30" s="55">
        <v>5</v>
      </c>
      <c r="J30" s="55"/>
      <c r="K30" s="55"/>
      <c r="L30" s="70" t="s">
        <v>230</v>
      </c>
    </row>
    <row r="31" spans="1:12" s="20" customFormat="1" ht="196.5" customHeight="1" x14ac:dyDescent="0.25">
      <c r="A31" s="54" t="s">
        <v>106</v>
      </c>
      <c r="B31" s="52"/>
      <c r="C31" s="50"/>
      <c r="D31" s="50" t="s">
        <v>151</v>
      </c>
      <c r="E31" s="50" t="s">
        <v>75</v>
      </c>
      <c r="F31" s="50"/>
      <c r="G31" s="50" t="s">
        <v>152</v>
      </c>
      <c r="H31" s="60" t="s">
        <v>246</v>
      </c>
      <c r="I31" s="55">
        <v>200</v>
      </c>
      <c r="J31" s="72">
        <v>3.9</v>
      </c>
      <c r="K31" s="55">
        <v>0</v>
      </c>
      <c r="L31" s="70" t="s">
        <v>312</v>
      </c>
    </row>
    <row r="32" spans="1:12" s="20" customFormat="1" ht="246" customHeight="1" x14ac:dyDescent="0.25">
      <c r="A32" s="54" t="s">
        <v>108</v>
      </c>
      <c r="B32" s="52"/>
      <c r="C32" s="50"/>
      <c r="D32" s="50" t="s">
        <v>134</v>
      </c>
      <c r="E32" s="50" t="s">
        <v>75</v>
      </c>
      <c r="F32" s="50"/>
      <c r="G32" s="50" t="s">
        <v>154</v>
      </c>
      <c r="H32" s="60" t="s">
        <v>247</v>
      </c>
      <c r="I32" s="55">
        <v>60</v>
      </c>
      <c r="J32" s="55"/>
      <c r="K32" s="55"/>
      <c r="L32" s="70" t="s">
        <v>236</v>
      </c>
    </row>
    <row r="33" spans="1:12" s="20" customFormat="1" ht="265.5" customHeight="1" x14ac:dyDescent="0.25">
      <c r="A33" s="54" t="s">
        <v>111</v>
      </c>
      <c r="B33" s="52"/>
      <c r="C33" s="50"/>
      <c r="D33" s="50" t="s">
        <v>248</v>
      </c>
      <c r="E33" s="50" t="s">
        <v>75</v>
      </c>
      <c r="F33" s="50" t="s">
        <v>155</v>
      </c>
      <c r="G33" s="50" t="s">
        <v>249</v>
      </c>
      <c r="H33" s="57" t="s">
        <v>250</v>
      </c>
      <c r="I33" s="72">
        <v>20</v>
      </c>
      <c r="J33" s="72">
        <v>191.4</v>
      </c>
      <c r="K33" s="71">
        <v>2</v>
      </c>
      <c r="L33" s="68" t="s">
        <v>251</v>
      </c>
    </row>
    <row r="34" spans="1:12" s="20" customFormat="1" ht="103.5" customHeight="1" x14ac:dyDescent="0.25">
      <c r="A34" s="54"/>
      <c r="B34" s="52"/>
      <c r="C34" s="50"/>
      <c r="D34" s="50"/>
      <c r="E34" s="50"/>
      <c r="F34" s="50"/>
      <c r="G34" s="50"/>
      <c r="H34" s="51"/>
      <c r="I34" s="55"/>
      <c r="J34" s="55"/>
      <c r="K34" s="55"/>
      <c r="L34" s="68"/>
    </row>
    <row r="35" spans="1:12" s="20" customFormat="1" ht="19.5" customHeight="1" x14ac:dyDescent="0.25">
      <c r="A35" s="53" t="s">
        <v>157</v>
      </c>
      <c r="B35" s="48" t="s">
        <v>60</v>
      </c>
      <c r="C35" s="48" t="s">
        <v>252</v>
      </c>
      <c r="D35" s="50"/>
      <c r="E35" s="50"/>
      <c r="F35" s="50"/>
      <c r="G35" s="50"/>
      <c r="H35" s="51"/>
      <c r="I35" s="56">
        <f>I36+I37+I38</f>
        <v>15.5</v>
      </c>
      <c r="J35" s="56">
        <f>J36+J37+J38</f>
        <v>2</v>
      </c>
      <c r="K35" s="55"/>
      <c r="L35" s="68"/>
    </row>
    <row r="36" spans="1:12" s="20" customFormat="1" ht="73.5" customHeight="1" x14ac:dyDescent="0.25">
      <c r="A36" s="54" t="s">
        <v>99</v>
      </c>
      <c r="B36" s="52"/>
      <c r="C36" s="50"/>
      <c r="D36" s="50" t="s">
        <v>158</v>
      </c>
      <c r="E36" s="50" t="s">
        <v>75</v>
      </c>
      <c r="F36" s="50"/>
      <c r="G36" s="50" t="s">
        <v>159</v>
      </c>
      <c r="H36" s="51" t="s">
        <v>253</v>
      </c>
      <c r="I36" s="55">
        <v>13.5</v>
      </c>
      <c r="J36" s="55">
        <v>2</v>
      </c>
      <c r="K36" s="55">
        <v>0.1</v>
      </c>
      <c r="L36" s="68" t="s">
        <v>254</v>
      </c>
    </row>
    <row r="37" spans="1:12" s="20" customFormat="1" ht="167.25" customHeight="1" x14ac:dyDescent="0.25">
      <c r="A37" s="54" t="s">
        <v>103</v>
      </c>
      <c r="B37" s="52"/>
      <c r="C37" s="50"/>
      <c r="D37" s="50" t="s">
        <v>123</v>
      </c>
      <c r="E37" s="50" t="s">
        <v>75</v>
      </c>
      <c r="F37" s="50"/>
      <c r="G37" s="50" t="s">
        <v>124</v>
      </c>
      <c r="H37" s="51" t="s">
        <v>255</v>
      </c>
      <c r="I37" s="55">
        <v>1</v>
      </c>
      <c r="J37" s="55">
        <v>0</v>
      </c>
      <c r="K37" s="55">
        <v>0</v>
      </c>
      <c r="L37" s="68" t="s">
        <v>236</v>
      </c>
    </row>
    <row r="38" spans="1:12" s="20" customFormat="1" ht="199.5" customHeight="1" x14ac:dyDescent="0.25">
      <c r="A38" s="54" t="s">
        <v>106</v>
      </c>
      <c r="B38" s="52"/>
      <c r="C38" s="50"/>
      <c r="D38" s="50" t="s">
        <v>126</v>
      </c>
      <c r="E38" s="50" t="s">
        <v>75</v>
      </c>
      <c r="F38" s="50"/>
      <c r="G38" s="50" t="s">
        <v>161</v>
      </c>
      <c r="H38" s="51" t="s">
        <v>256</v>
      </c>
      <c r="I38" s="55">
        <v>1</v>
      </c>
      <c r="J38" s="72"/>
      <c r="K38" s="72"/>
      <c r="L38" s="68" t="s">
        <v>257</v>
      </c>
    </row>
    <row r="39" spans="1:12" s="20" customFormat="1" ht="189.75" customHeight="1" x14ac:dyDescent="0.25">
      <c r="A39" s="54"/>
      <c r="B39" s="52"/>
      <c r="C39" s="50"/>
      <c r="D39" s="50"/>
      <c r="E39" s="50"/>
      <c r="F39" s="50"/>
      <c r="G39" s="50"/>
      <c r="H39" s="51"/>
      <c r="I39" s="55"/>
      <c r="J39" s="55"/>
      <c r="K39" s="55"/>
      <c r="L39" s="68"/>
    </row>
    <row r="40" spans="1:12" s="20" customFormat="1" ht="19.5" customHeight="1" x14ac:dyDescent="0.25">
      <c r="A40" s="53" t="s">
        <v>162</v>
      </c>
      <c r="B40" s="78" t="s">
        <v>62</v>
      </c>
      <c r="C40" s="48" t="s">
        <v>258</v>
      </c>
      <c r="D40" s="50"/>
      <c r="E40" s="50"/>
      <c r="F40" s="50"/>
      <c r="G40" s="50"/>
      <c r="H40" s="51"/>
      <c r="I40" s="105">
        <f>I41+I42+I43</f>
        <v>10</v>
      </c>
      <c r="J40" s="105">
        <f>J41+J42+J43</f>
        <v>0</v>
      </c>
      <c r="K40" s="55"/>
      <c r="L40" s="68"/>
    </row>
    <row r="41" spans="1:12" s="20" customFormat="1" ht="84.75" customHeight="1" x14ac:dyDescent="0.25">
      <c r="A41" s="54" t="s">
        <v>99</v>
      </c>
      <c r="B41" s="52"/>
      <c r="C41" s="50"/>
      <c r="D41" s="50" t="s">
        <v>163</v>
      </c>
      <c r="E41" s="50" t="s">
        <v>85</v>
      </c>
      <c r="F41" s="50"/>
      <c r="G41" s="50" t="s">
        <v>132</v>
      </c>
      <c r="H41" s="51">
        <v>100</v>
      </c>
      <c r="I41" s="55">
        <v>5</v>
      </c>
      <c r="J41" s="55">
        <v>0</v>
      </c>
      <c r="K41" s="55">
        <v>100</v>
      </c>
      <c r="L41" s="68" t="s">
        <v>133</v>
      </c>
    </row>
    <row r="42" spans="1:12" s="20" customFormat="1" ht="252.75" customHeight="1" x14ac:dyDescent="0.25">
      <c r="A42" s="54" t="s">
        <v>103</v>
      </c>
      <c r="B42" s="52"/>
      <c r="C42" s="50"/>
      <c r="D42" s="50" t="s">
        <v>126</v>
      </c>
      <c r="E42" s="50" t="s">
        <v>85</v>
      </c>
      <c r="F42" s="50"/>
      <c r="G42" s="50" t="s">
        <v>161</v>
      </c>
      <c r="H42" s="51" t="s">
        <v>246</v>
      </c>
      <c r="I42" s="55">
        <v>1.5</v>
      </c>
      <c r="J42" s="55"/>
      <c r="K42" s="55"/>
      <c r="L42" s="70" t="s">
        <v>230</v>
      </c>
    </row>
    <row r="43" spans="1:12" s="20" customFormat="1" ht="129.75" customHeight="1" x14ac:dyDescent="0.25">
      <c r="A43" s="54" t="s">
        <v>106</v>
      </c>
      <c r="B43" s="52"/>
      <c r="C43" s="50"/>
      <c r="D43" s="50" t="s">
        <v>259</v>
      </c>
      <c r="E43" s="50" t="s">
        <v>85</v>
      </c>
      <c r="F43" s="50" t="s">
        <v>150</v>
      </c>
      <c r="G43" s="50" t="s">
        <v>260</v>
      </c>
      <c r="H43" s="51" t="s">
        <v>160</v>
      </c>
      <c r="I43" s="55">
        <v>3.5</v>
      </c>
      <c r="J43" s="55"/>
      <c r="K43" s="55"/>
      <c r="L43" s="68" t="s">
        <v>261</v>
      </c>
    </row>
    <row r="44" spans="1:12" s="20" customFormat="1" ht="233.25" customHeight="1" x14ac:dyDescent="0.25">
      <c r="A44" s="54"/>
      <c r="B44" s="52"/>
      <c r="C44" s="50"/>
      <c r="D44" s="50"/>
      <c r="E44" s="50"/>
      <c r="F44" s="50"/>
      <c r="G44" s="50"/>
      <c r="H44" s="51"/>
      <c r="I44" s="55"/>
      <c r="J44" s="55"/>
      <c r="K44" s="55"/>
      <c r="L44" s="68"/>
    </row>
    <row r="45" spans="1:12" s="20" customFormat="1" ht="201.75" customHeight="1" x14ac:dyDescent="0.25">
      <c r="A45" s="53" t="s">
        <v>164</v>
      </c>
      <c r="B45" s="48" t="s">
        <v>64</v>
      </c>
      <c r="C45" s="48" t="s">
        <v>262</v>
      </c>
      <c r="D45" s="50"/>
      <c r="E45" s="50"/>
      <c r="F45" s="50"/>
      <c r="G45" s="50"/>
      <c r="H45" s="51"/>
      <c r="I45" s="56">
        <f>I46+I47+I48+I49</f>
        <v>132</v>
      </c>
      <c r="J45" s="56">
        <f>J46+J47+J48+J49</f>
        <v>48</v>
      </c>
      <c r="K45" s="55"/>
      <c r="L45" s="68"/>
    </row>
    <row r="46" spans="1:12" s="20" customFormat="1" ht="200.25" customHeight="1" x14ac:dyDescent="0.25">
      <c r="A46" s="54" t="s">
        <v>99</v>
      </c>
      <c r="B46" s="52"/>
      <c r="C46" s="50"/>
      <c r="D46" s="50" t="s">
        <v>263</v>
      </c>
      <c r="E46" s="50" t="s">
        <v>85</v>
      </c>
      <c r="F46" s="50" t="s">
        <v>264</v>
      </c>
      <c r="G46" s="50" t="s">
        <v>265</v>
      </c>
      <c r="H46" s="51">
        <v>25</v>
      </c>
      <c r="I46" s="55">
        <v>80</v>
      </c>
      <c r="J46" s="55"/>
      <c r="K46" s="55"/>
      <c r="L46" s="68" t="s">
        <v>236</v>
      </c>
    </row>
    <row r="47" spans="1:12" s="20" customFormat="1" ht="19.5" customHeight="1" x14ac:dyDescent="0.25">
      <c r="A47" s="54" t="s">
        <v>103</v>
      </c>
      <c r="B47" s="52"/>
      <c r="C47" s="50"/>
      <c r="D47" s="50" t="s">
        <v>266</v>
      </c>
      <c r="E47" s="50" t="s">
        <v>85</v>
      </c>
      <c r="F47" s="50" t="s">
        <v>150</v>
      </c>
      <c r="G47" s="50" t="s">
        <v>267</v>
      </c>
      <c r="H47" s="51" t="s">
        <v>165</v>
      </c>
      <c r="I47" s="55">
        <v>50</v>
      </c>
      <c r="J47" s="55">
        <v>48</v>
      </c>
      <c r="K47" s="55">
        <v>21.8</v>
      </c>
      <c r="L47" s="68" t="s">
        <v>313</v>
      </c>
    </row>
    <row r="48" spans="1:12" s="20" customFormat="1" ht="60" customHeight="1" x14ac:dyDescent="0.25">
      <c r="A48" s="54" t="s">
        <v>106</v>
      </c>
      <c r="B48" s="52"/>
      <c r="C48" s="50"/>
      <c r="D48" s="50" t="s">
        <v>153</v>
      </c>
      <c r="E48" s="50" t="s">
        <v>85</v>
      </c>
      <c r="F48" s="50"/>
      <c r="G48" s="50" t="s">
        <v>124</v>
      </c>
      <c r="H48" s="51">
        <v>0.6</v>
      </c>
      <c r="I48" s="55">
        <v>1</v>
      </c>
      <c r="J48" s="55"/>
      <c r="K48" s="55"/>
      <c r="L48" s="68" t="s">
        <v>236</v>
      </c>
    </row>
    <row r="49" spans="1:12" s="20" customFormat="1" ht="213.75" customHeight="1" x14ac:dyDescent="0.25">
      <c r="A49" s="54" t="s">
        <v>108</v>
      </c>
      <c r="B49" s="52"/>
      <c r="C49" s="50"/>
      <c r="D49" s="50" t="s">
        <v>126</v>
      </c>
      <c r="E49" s="50" t="s">
        <v>85</v>
      </c>
      <c r="F49" s="50"/>
      <c r="G49" s="50" t="s">
        <v>161</v>
      </c>
      <c r="H49" s="51" t="s">
        <v>268</v>
      </c>
      <c r="I49" s="55">
        <v>1</v>
      </c>
      <c r="J49" s="55"/>
      <c r="K49" s="55"/>
      <c r="L49" s="70" t="s">
        <v>269</v>
      </c>
    </row>
    <row r="50" spans="1:12" s="20" customFormat="1" ht="131.25" customHeight="1" x14ac:dyDescent="0.25">
      <c r="A50" s="54"/>
      <c r="B50" s="52"/>
      <c r="C50" s="50"/>
      <c r="D50" s="50"/>
      <c r="E50" s="50"/>
      <c r="F50" s="50"/>
      <c r="G50" s="50"/>
      <c r="H50" s="51"/>
      <c r="I50" s="55"/>
      <c r="J50" s="55"/>
      <c r="K50" s="55"/>
      <c r="L50" s="68"/>
    </row>
    <row r="51" spans="1:12" s="20" customFormat="1" ht="218.25" customHeight="1" x14ac:dyDescent="0.25">
      <c r="A51" s="53" t="s">
        <v>166</v>
      </c>
      <c r="B51" s="48" t="s">
        <v>66</v>
      </c>
      <c r="C51" s="48" t="s">
        <v>270</v>
      </c>
      <c r="D51" s="50"/>
      <c r="E51" s="50"/>
      <c r="F51" s="50"/>
      <c r="G51" s="50"/>
      <c r="H51" s="51"/>
      <c r="I51" s="105">
        <f>I52+I53+I54+I55+I56</f>
        <v>135</v>
      </c>
      <c r="J51" s="105">
        <f>J52+J53+J54+J55+J56</f>
        <v>48</v>
      </c>
      <c r="K51" s="55"/>
      <c r="L51" s="68"/>
    </row>
    <row r="52" spans="1:12" s="20" customFormat="1" ht="205.5" customHeight="1" x14ac:dyDescent="0.25">
      <c r="A52" s="54" t="s">
        <v>99</v>
      </c>
      <c r="B52" s="52"/>
      <c r="C52" s="50"/>
      <c r="D52" s="50" t="s">
        <v>167</v>
      </c>
      <c r="E52" s="50" t="s">
        <v>131</v>
      </c>
      <c r="F52" s="50"/>
      <c r="G52" s="50" t="s">
        <v>168</v>
      </c>
      <c r="H52" s="51" t="s">
        <v>169</v>
      </c>
      <c r="I52" s="55">
        <v>100</v>
      </c>
      <c r="J52" s="55">
        <v>48</v>
      </c>
      <c r="K52" s="55">
        <v>0.23</v>
      </c>
      <c r="L52" s="68" t="s">
        <v>271</v>
      </c>
    </row>
    <row r="53" spans="1:12" s="20" customFormat="1" ht="201.75" customHeight="1" x14ac:dyDescent="0.25">
      <c r="A53" s="54" t="s">
        <v>103</v>
      </c>
      <c r="B53" s="52"/>
      <c r="C53" s="50"/>
      <c r="D53" s="50" t="s">
        <v>100</v>
      </c>
      <c r="E53" s="50" t="s">
        <v>131</v>
      </c>
      <c r="F53" s="50" t="s">
        <v>101</v>
      </c>
      <c r="G53" s="50" t="s">
        <v>170</v>
      </c>
      <c r="H53" s="51" t="s">
        <v>314</v>
      </c>
      <c r="I53" s="55">
        <v>20</v>
      </c>
      <c r="J53" s="72"/>
      <c r="K53" s="55"/>
      <c r="L53" s="68" t="s">
        <v>315</v>
      </c>
    </row>
    <row r="54" spans="1:12" s="20" customFormat="1" ht="19.5" customHeight="1" x14ac:dyDescent="0.25">
      <c r="A54" s="54" t="s">
        <v>106</v>
      </c>
      <c r="B54" s="52"/>
      <c r="C54" s="50"/>
      <c r="D54" s="50" t="s">
        <v>171</v>
      </c>
      <c r="E54" s="50" t="s">
        <v>131</v>
      </c>
      <c r="F54" s="50"/>
      <c r="G54" s="50" t="s">
        <v>132</v>
      </c>
      <c r="H54" s="51">
        <v>100</v>
      </c>
      <c r="I54" s="72">
        <v>10</v>
      </c>
      <c r="J54" s="72"/>
      <c r="K54" s="72">
        <v>100</v>
      </c>
      <c r="L54" s="68" t="s">
        <v>133</v>
      </c>
    </row>
    <row r="55" spans="1:12" s="20" customFormat="1" ht="72" customHeight="1" x14ac:dyDescent="0.25">
      <c r="A55" s="54" t="s">
        <v>108</v>
      </c>
      <c r="B55" s="52"/>
      <c r="C55" s="50"/>
      <c r="D55" s="50" t="s">
        <v>123</v>
      </c>
      <c r="E55" s="50" t="s">
        <v>131</v>
      </c>
      <c r="F55" s="50"/>
      <c r="G55" s="50" t="s">
        <v>172</v>
      </c>
      <c r="H55" s="51" t="s">
        <v>98</v>
      </c>
      <c r="I55" s="55">
        <v>3</v>
      </c>
      <c r="J55" s="55"/>
      <c r="K55" s="55"/>
      <c r="L55" s="68" t="s">
        <v>236</v>
      </c>
    </row>
    <row r="56" spans="1:12" s="20" customFormat="1" ht="222.75" customHeight="1" x14ac:dyDescent="0.25">
      <c r="A56" s="54" t="s">
        <v>111</v>
      </c>
      <c r="B56" s="52"/>
      <c r="C56" s="50"/>
      <c r="D56" s="50" t="s">
        <v>126</v>
      </c>
      <c r="E56" s="50" t="s">
        <v>131</v>
      </c>
      <c r="F56" s="50"/>
      <c r="G56" s="50" t="s">
        <v>161</v>
      </c>
      <c r="H56" s="51" t="s">
        <v>173</v>
      </c>
      <c r="I56" s="55">
        <v>2</v>
      </c>
      <c r="J56" s="55"/>
      <c r="K56" s="55"/>
      <c r="L56" s="70" t="s">
        <v>269</v>
      </c>
    </row>
    <row r="57" spans="1:12" s="20" customFormat="1" ht="207" customHeight="1" x14ac:dyDescent="0.25">
      <c r="A57" s="54"/>
      <c r="B57" s="52"/>
      <c r="C57" s="50"/>
      <c r="D57" s="50"/>
      <c r="E57" s="50"/>
      <c r="F57" s="50"/>
      <c r="G57" s="50"/>
      <c r="H57" s="51"/>
      <c r="I57" s="55"/>
      <c r="J57" s="55"/>
      <c r="K57" s="55"/>
      <c r="L57" s="68"/>
    </row>
    <row r="58" spans="1:12" s="20" customFormat="1" ht="138" customHeight="1" x14ac:dyDescent="0.25">
      <c r="A58" s="53" t="s">
        <v>174</v>
      </c>
      <c r="B58" s="48" t="s">
        <v>68</v>
      </c>
      <c r="C58" s="48" t="s">
        <v>272</v>
      </c>
      <c r="D58" s="50"/>
      <c r="E58" s="50"/>
      <c r="F58" s="50"/>
      <c r="G58" s="50"/>
      <c r="H58" s="51"/>
      <c r="I58" s="56">
        <f>I59+I61+I60</f>
        <v>85</v>
      </c>
      <c r="J58" s="56">
        <f>J59+J61+J60</f>
        <v>123.2</v>
      </c>
      <c r="K58" s="55"/>
      <c r="L58" s="68"/>
    </row>
    <row r="59" spans="1:12" s="20" customFormat="1" ht="177" customHeight="1" x14ac:dyDescent="0.25">
      <c r="A59" s="54" t="s">
        <v>99</v>
      </c>
      <c r="B59" s="52"/>
      <c r="C59" s="50"/>
      <c r="D59" s="50" t="s">
        <v>100</v>
      </c>
      <c r="E59" s="50" t="s">
        <v>131</v>
      </c>
      <c r="F59" s="50" t="s">
        <v>101</v>
      </c>
      <c r="G59" s="50" t="s">
        <v>175</v>
      </c>
      <c r="H59" s="51" t="s">
        <v>273</v>
      </c>
      <c r="I59" s="55">
        <v>85</v>
      </c>
      <c r="J59" s="55">
        <v>123.2</v>
      </c>
      <c r="K59" s="55">
        <v>29.8</v>
      </c>
      <c r="L59" s="68" t="s">
        <v>316</v>
      </c>
    </row>
    <row r="60" spans="1:12" s="20" customFormat="1" ht="182.25" customHeight="1" x14ac:dyDescent="0.25">
      <c r="A60" s="54" t="s">
        <v>103</v>
      </c>
      <c r="B60" s="52"/>
      <c r="C60" s="50"/>
      <c r="D60" s="50" t="s">
        <v>126</v>
      </c>
      <c r="E60" s="50" t="s">
        <v>131</v>
      </c>
      <c r="F60" s="50"/>
      <c r="G60" s="50" t="s">
        <v>176</v>
      </c>
      <c r="H60" s="51" t="s">
        <v>156</v>
      </c>
      <c r="I60" s="55">
        <v>0</v>
      </c>
      <c r="J60" s="72"/>
      <c r="K60" s="72"/>
      <c r="L60" s="70" t="s">
        <v>317</v>
      </c>
    </row>
    <row r="61" spans="1:12" s="20" customFormat="1" ht="19.5" customHeight="1" x14ac:dyDescent="0.25">
      <c r="A61" s="54" t="s">
        <v>106</v>
      </c>
      <c r="B61" s="52"/>
      <c r="C61" s="50"/>
      <c r="D61" s="50" t="s">
        <v>123</v>
      </c>
      <c r="E61" s="50" t="s">
        <v>131</v>
      </c>
      <c r="F61" s="50"/>
      <c r="G61" s="50" t="s">
        <v>177</v>
      </c>
      <c r="H61" s="51"/>
      <c r="I61" s="55"/>
      <c r="J61" s="72"/>
      <c r="K61" s="72"/>
      <c r="L61" s="68" t="s">
        <v>236</v>
      </c>
    </row>
    <row r="62" spans="1:12" s="20" customFormat="1" ht="75" customHeight="1" x14ac:dyDescent="0.25">
      <c r="A62" s="54"/>
      <c r="B62" s="52"/>
      <c r="C62" s="50"/>
      <c r="D62" s="50"/>
      <c r="E62" s="50"/>
      <c r="F62" s="50"/>
      <c r="G62" s="50"/>
      <c r="H62" s="51"/>
      <c r="I62" s="55"/>
      <c r="J62" s="55"/>
      <c r="K62" s="55"/>
      <c r="L62" s="68"/>
    </row>
    <row r="63" spans="1:12" s="20" customFormat="1" ht="409.6" customHeight="1" x14ac:dyDescent="0.25">
      <c r="A63" s="53" t="s">
        <v>178</v>
      </c>
      <c r="B63" s="48" t="s">
        <v>70</v>
      </c>
      <c r="C63" s="48" t="s">
        <v>275</v>
      </c>
      <c r="D63" s="50"/>
      <c r="E63" s="50"/>
      <c r="F63" s="50"/>
      <c r="G63" s="50"/>
      <c r="H63" s="51"/>
      <c r="I63" s="105">
        <f>I64+I66+I67+I65</f>
        <v>54</v>
      </c>
      <c r="J63" s="105">
        <f>J64+J66+J67+J65</f>
        <v>0</v>
      </c>
      <c r="K63" s="55"/>
      <c r="L63" s="68"/>
    </row>
    <row r="64" spans="1:12" s="20" customFormat="1" ht="194.25" customHeight="1" x14ac:dyDescent="0.25">
      <c r="A64" s="54" t="s">
        <v>99</v>
      </c>
      <c r="B64" s="52"/>
      <c r="C64" s="50"/>
      <c r="D64" s="50" t="s">
        <v>179</v>
      </c>
      <c r="E64" s="50" t="s">
        <v>131</v>
      </c>
      <c r="F64" s="50"/>
      <c r="G64" s="50" t="s">
        <v>132</v>
      </c>
      <c r="H64" s="51">
        <v>100</v>
      </c>
      <c r="I64" s="55">
        <v>20</v>
      </c>
      <c r="J64" s="55"/>
      <c r="K64" s="55">
        <v>100</v>
      </c>
      <c r="L64" s="68" t="s">
        <v>133</v>
      </c>
    </row>
    <row r="65" spans="1:12" s="20" customFormat="1" ht="139.5" customHeight="1" x14ac:dyDescent="0.25">
      <c r="A65" s="54" t="s">
        <v>103</v>
      </c>
      <c r="B65" s="52"/>
      <c r="C65" s="50"/>
      <c r="D65" s="50" t="s">
        <v>151</v>
      </c>
      <c r="E65" s="50" t="s">
        <v>75</v>
      </c>
      <c r="F65" s="50"/>
      <c r="G65" s="50" t="s">
        <v>152</v>
      </c>
      <c r="H65" s="57" t="s">
        <v>173</v>
      </c>
      <c r="I65" s="55">
        <v>30</v>
      </c>
      <c r="J65" s="55"/>
      <c r="K65" s="55"/>
      <c r="L65" s="68" t="s">
        <v>236</v>
      </c>
    </row>
    <row r="66" spans="1:12" s="20" customFormat="1" ht="211.5" customHeight="1" x14ac:dyDescent="0.25">
      <c r="A66" s="54" t="s">
        <v>106</v>
      </c>
      <c r="B66" s="52"/>
      <c r="C66" s="50"/>
      <c r="D66" s="50" t="s">
        <v>126</v>
      </c>
      <c r="E66" s="50" t="s">
        <v>131</v>
      </c>
      <c r="F66" s="50"/>
      <c r="G66" s="50" t="s">
        <v>176</v>
      </c>
      <c r="H66" s="57">
        <v>1</v>
      </c>
      <c r="I66" s="55">
        <v>2</v>
      </c>
      <c r="J66" s="55"/>
      <c r="K66" s="55"/>
      <c r="L66" s="70" t="s">
        <v>274</v>
      </c>
    </row>
    <row r="67" spans="1:12" s="20" customFormat="1" ht="19.5" customHeight="1" x14ac:dyDescent="0.25">
      <c r="A67" s="54" t="s">
        <v>108</v>
      </c>
      <c r="B67" s="52"/>
      <c r="C67" s="50"/>
      <c r="D67" s="50" t="s">
        <v>134</v>
      </c>
      <c r="E67" s="50" t="s">
        <v>131</v>
      </c>
      <c r="F67" s="50"/>
      <c r="G67" s="50" t="s">
        <v>180</v>
      </c>
      <c r="H67" s="57">
        <v>1</v>
      </c>
      <c r="I67" s="55">
        <v>2</v>
      </c>
      <c r="J67" s="55"/>
      <c r="K67" s="55"/>
      <c r="L67" s="68" t="s">
        <v>229</v>
      </c>
    </row>
    <row r="68" spans="1:12" s="20" customFormat="1" ht="88.5" customHeight="1" x14ac:dyDescent="0.25">
      <c r="A68" s="54"/>
      <c r="B68" s="52"/>
      <c r="C68" s="50"/>
      <c r="D68" s="50"/>
      <c r="E68" s="50"/>
      <c r="F68" s="50"/>
      <c r="G68" s="50"/>
      <c r="H68" s="51"/>
      <c r="I68" s="61"/>
      <c r="J68" s="55"/>
      <c r="K68" s="55"/>
      <c r="L68" s="68"/>
    </row>
    <row r="69" spans="1:12" s="20" customFormat="1" ht="330.75" customHeight="1" x14ac:dyDescent="0.25">
      <c r="A69" s="53" t="s">
        <v>181</v>
      </c>
      <c r="B69" s="48" t="s">
        <v>73</v>
      </c>
      <c r="C69" s="48" t="s">
        <v>276</v>
      </c>
      <c r="D69" s="50"/>
      <c r="E69" s="50"/>
      <c r="F69" s="50"/>
      <c r="G69" s="50"/>
      <c r="H69" s="51"/>
      <c r="I69" s="105">
        <f>I70+I71+I72+I73</f>
        <v>54</v>
      </c>
      <c r="J69" s="105">
        <f>J70+J71+J72+J73</f>
        <v>0</v>
      </c>
      <c r="K69" s="55"/>
      <c r="L69" s="68"/>
    </row>
    <row r="70" spans="1:12" s="20" customFormat="1" ht="132.75" customHeight="1" x14ac:dyDescent="0.25">
      <c r="A70" s="54" t="s">
        <v>99</v>
      </c>
      <c r="B70" s="52"/>
      <c r="C70" s="50"/>
      <c r="D70" s="50" t="s">
        <v>182</v>
      </c>
      <c r="E70" s="50" t="s">
        <v>27</v>
      </c>
      <c r="F70" s="50"/>
      <c r="G70" s="50" t="s">
        <v>183</v>
      </c>
      <c r="H70" s="51">
        <v>100</v>
      </c>
      <c r="I70" s="55">
        <v>20</v>
      </c>
      <c r="J70" s="55">
        <v>0</v>
      </c>
      <c r="K70" s="55">
        <v>100</v>
      </c>
      <c r="L70" s="68" t="s">
        <v>133</v>
      </c>
    </row>
    <row r="71" spans="1:12" s="20" customFormat="1" ht="74.25" customHeight="1" x14ac:dyDescent="0.25">
      <c r="A71" s="54"/>
      <c r="B71" s="52"/>
      <c r="C71" s="50"/>
      <c r="D71" s="50" t="s">
        <v>277</v>
      </c>
      <c r="E71" s="50" t="s">
        <v>27</v>
      </c>
      <c r="F71" s="50"/>
      <c r="G71" s="50" t="s">
        <v>278</v>
      </c>
      <c r="H71" s="51" t="s">
        <v>279</v>
      </c>
      <c r="I71" s="55">
        <v>30</v>
      </c>
      <c r="J71" s="55"/>
      <c r="K71" s="55"/>
      <c r="L71" s="68" t="s">
        <v>236</v>
      </c>
    </row>
    <row r="72" spans="1:12" s="20" customFormat="1" ht="232.5" customHeight="1" x14ac:dyDescent="0.25">
      <c r="A72" s="54" t="s">
        <v>103</v>
      </c>
      <c r="B72" s="52"/>
      <c r="C72" s="50"/>
      <c r="D72" s="50" t="s">
        <v>123</v>
      </c>
      <c r="E72" s="50" t="s">
        <v>27</v>
      </c>
      <c r="F72" s="50"/>
      <c r="G72" s="50" t="s">
        <v>124</v>
      </c>
      <c r="H72" s="51" t="s">
        <v>125</v>
      </c>
      <c r="I72" s="55">
        <v>1</v>
      </c>
      <c r="J72" s="55"/>
      <c r="K72" s="55"/>
      <c r="L72" s="68" t="s">
        <v>236</v>
      </c>
    </row>
    <row r="73" spans="1:12" s="20" customFormat="1" ht="115.5" customHeight="1" x14ac:dyDescent="0.25">
      <c r="A73" s="54" t="s">
        <v>106</v>
      </c>
      <c r="B73" s="52"/>
      <c r="C73" s="50"/>
      <c r="D73" s="50" t="s">
        <v>223</v>
      </c>
      <c r="E73" s="50" t="s">
        <v>27</v>
      </c>
      <c r="F73" s="50"/>
      <c r="G73" s="50" t="s">
        <v>280</v>
      </c>
      <c r="H73" s="51" t="s">
        <v>156</v>
      </c>
      <c r="I73" s="55">
        <v>3</v>
      </c>
      <c r="J73" s="55"/>
      <c r="K73" s="55"/>
      <c r="L73" s="68" t="s">
        <v>236</v>
      </c>
    </row>
    <row r="74" spans="1:12" ht="21.95" customHeight="1" x14ac:dyDescent="0.25">
      <c r="A74" s="123" t="s">
        <v>7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5"/>
    </row>
    <row r="75" spans="1:12" ht="21.95" customHeight="1" x14ac:dyDescent="0.25">
      <c r="A75" s="2"/>
      <c r="B75" s="2"/>
      <c r="C75" s="2"/>
      <c r="D75" s="3" t="s">
        <v>6</v>
      </c>
      <c r="E75" s="12"/>
      <c r="F75" s="11"/>
      <c r="G75" s="11"/>
      <c r="H75" s="1"/>
      <c r="I75" s="13">
        <f>I76+I77+I78+I79+I80+I81+I82+I86+I87+I88+I89+I90+I91+I92+I93</f>
        <v>5399</v>
      </c>
      <c r="J75" s="13">
        <f>J76+J77+J78+J79+J80+J81+J82+J86+J87+J88+J89+J90+J91+J92+J93</f>
        <v>16616.600000000002</v>
      </c>
      <c r="K75" s="13"/>
      <c r="L75" s="1"/>
    </row>
    <row r="76" spans="1:12" ht="213" customHeight="1" x14ac:dyDescent="0.25">
      <c r="A76" s="106" t="s">
        <v>53</v>
      </c>
      <c r="B76" s="106" t="s">
        <v>52</v>
      </c>
      <c r="C76" s="100" t="s">
        <v>294</v>
      </c>
      <c r="D76" s="107" t="s">
        <v>26</v>
      </c>
      <c r="E76" s="88" t="s">
        <v>27</v>
      </c>
      <c r="F76" s="108"/>
      <c r="G76" s="88" t="s">
        <v>28</v>
      </c>
      <c r="H76" s="119">
        <v>400</v>
      </c>
      <c r="I76" s="109">
        <v>400</v>
      </c>
      <c r="J76" s="143">
        <v>340.1</v>
      </c>
      <c r="K76" s="144">
        <v>340.1</v>
      </c>
      <c r="L76" s="96" t="s">
        <v>327</v>
      </c>
    </row>
    <row r="77" spans="1:12" ht="191.25" customHeight="1" x14ac:dyDescent="0.25">
      <c r="A77" s="110" t="s">
        <v>55</v>
      </c>
      <c r="B77" s="110" t="s">
        <v>54</v>
      </c>
      <c r="C77" s="111" t="s">
        <v>296</v>
      </c>
      <c r="D77" s="88" t="s">
        <v>74</v>
      </c>
      <c r="E77" s="88" t="s">
        <v>75</v>
      </c>
      <c r="F77" s="88"/>
      <c r="G77" s="88" t="s">
        <v>76</v>
      </c>
      <c r="H77" s="110" t="s">
        <v>77</v>
      </c>
      <c r="I77" s="145">
        <v>500</v>
      </c>
      <c r="J77" s="145">
        <v>166.5</v>
      </c>
      <c r="K77" s="146">
        <v>2</v>
      </c>
      <c r="L77" s="96" t="s">
        <v>97</v>
      </c>
    </row>
    <row r="78" spans="1:12" ht="219.75" customHeight="1" x14ac:dyDescent="0.25">
      <c r="A78" s="106" t="s">
        <v>57</v>
      </c>
      <c r="B78" s="106" t="s">
        <v>56</v>
      </c>
      <c r="C78" s="100" t="s">
        <v>195</v>
      </c>
      <c r="D78" s="101" t="s">
        <v>78</v>
      </c>
      <c r="E78" s="88" t="s">
        <v>27</v>
      </c>
      <c r="F78" s="108"/>
      <c r="G78" s="88" t="s">
        <v>79</v>
      </c>
      <c r="H78" s="119">
        <v>2500</v>
      </c>
      <c r="I78" s="109">
        <v>2500</v>
      </c>
      <c r="J78" s="109">
        <v>9860</v>
      </c>
      <c r="K78" s="97">
        <v>9860</v>
      </c>
      <c r="L78" s="96" t="s">
        <v>97</v>
      </c>
    </row>
    <row r="79" spans="1:12" ht="96.75" customHeight="1" x14ac:dyDescent="0.25">
      <c r="A79" s="135" t="s">
        <v>59</v>
      </c>
      <c r="B79" s="133" t="s">
        <v>58</v>
      </c>
      <c r="C79" s="136" t="s">
        <v>197</v>
      </c>
      <c r="D79" s="112" t="s">
        <v>80</v>
      </c>
      <c r="E79" s="88" t="s">
        <v>27</v>
      </c>
      <c r="F79" s="108"/>
      <c r="G79" s="108" t="s">
        <v>28</v>
      </c>
      <c r="H79" s="147">
        <v>500</v>
      </c>
      <c r="I79" s="109">
        <v>500</v>
      </c>
      <c r="J79" s="148">
        <v>5214.1000000000004</v>
      </c>
      <c r="K79" s="148">
        <v>5214.1000000000004</v>
      </c>
      <c r="L79" s="96" t="s">
        <v>97</v>
      </c>
    </row>
    <row r="80" spans="1:12" ht="213.75" customHeight="1" x14ac:dyDescent="0.25">
      <c r="A80" s="134"/>
      <c r="B80" s="134"/>
      <c r="C80" s="137"/>
      <c r="D80" s="112" t="s">
        <v>198</v>
      </c>
      <c r="E80" s="88" t="s">
        <v>27</v>
      </c>
      <c r="F80" s="88" t="s">
        <v>199</v>
      </c>
      <c r="G80" s="108" t="s">
        <v>81</v>
      </c>
      <c r="H80" s="147">
        <v>20</v>
      </c>
      <c r="I80" s="109">
        <v>20</v>
      </c>
      <c r="J80" s="149">
        <v>20</v>
      </c>
      <c r="K80" s="148">
        <v>20</v>
      </c>
      <c r="L80" s="150" t="s">
        <v>295</v>
      </c>
    </row>
    <row r="81" spans="1:12" ht="204.75" customHeight="1" x14ac:dyDescent="0.25">
      <c r="A81" s="106" t="s">
        <v>61</v>
      </c>
      <c r="B81" s="106" t="s">
        <v>60</v>
      </c>
      <c r="C81" s="100" t="s">
        <v>196</v>
      </c>
      <c r="D81" s="101" t="s">
        <v>82</v>
      </c>
      <c r="E81" s="88" t="s">
        <v>83</v>
      </c>
      <c r="F81" s="108"/>
      <c r="G81" s="88" t="s">
        <v>84</v>
      </c>
      <c r="H81" s="110">
        <v>50</v>
      </c>
      <c r="I81" s="109">
        <v>50</v>
      </c>
      <c r="J81" s="109">
        <v>0</v>
      </c>
      <c r="K81" s="97">
        <v>0</v>
      </c>
      <c r="L81" s="87" t="s">
        <v>322</v>
      </c>
    </row>
    <row r="82" spans="1:12" ht="204.75" customHeight="1" x14ac:dyDescent="0.25">
      <c r="A82" s="129" t="s">
        <v>63</v>
      </c>
      <c r="B82" s="139" t="s">
        <v>62</v>
      </c>
      <c r="C82" s="126" t="s">
        <v>200</v>
      </c>
      <c r="D82" s="113" t="s">
        <v>26</v>
      </c>
      <c r="E82" s="88" t="s">
        <v>27</v>
      </c>
      <c r="F82" s="108"/>
      <c r="G82" s="88" t="s">
        <v>28</v>
      </c>
      <c r="H82" s="110" t="s">
        <v>98</v>
      </c>
      <c r="I82" s="109">
        <v>50</v>
      </c>
      <c r="J82" s="109">
        <v>0</v>
      </c>
      <c r="K82" s="97">
        <v>0</v>
      </c>
      <c r="L82" s="87" t="s">
        <v>215</v>
      </c>
    </row>
    <row r="83" spans="1:12" ht="204.75" customHeight="1" x14ac:dyDescent="0.25">
      <c r="A83" s="142"/>
      <c r="B83" s="140"/>
      <c r="C83" s="127"/>
      <c r="D83" s="113" t="s">
        <v>201</v>
      </c>
      <c r="E83" s="88" t="s">
        <v>27</v>
      </c>
      <c r="F83" s="88" t="s">
        <v>202</v>
      </c>
      <c r="G83" s="88" t="s">
        <v>203</v>
      </c>
      <c r="H83" s="110">
        <v>5</v>
      </c>
      <c r="I83" s="109">
        <v>5</v>
      </c>
      <c r="J83" s="109"/>
      <c r="K83" s="97"/>
      <c r="L83" s="87" t="s">
        <v>215</v>
      </c>
    </row>
    <row r="84" spans="1:12" ht="204.75" customHeight="1" x14ac:dyDescent="0.25">
      <c r="A84" s="130"/>
      <c r="B84" s="141"/>
      <c r="C84" s="128"/>
      <c r="D84" s="113" t="s">
        <v>213</v>
      </c>
      <c r="E84" s="88" t="s">
        <v>27</v>
      </c>
      <c r="F84" s="88"/>
      <c r="G84" s="88" t="s">
        <v>28</v>
      </c>
      <c r="H84" s="110">
        <v>50</v>
      </c>
      <c r="I84" s="109">
        <v>50</v>
      </c>
      <c r="J84" s="109"/>
      <c r="K84" s="97"/>
      <c r="L84" s="87" t="s">
        <v>215</v>
      </c>
    </row>
    <row r="85" spans="1:12" ht="204.75" customHeight="1" x14ac:dyDescent="0.25">
      <c r="A85" s="129" t="s">
        <v>65</v>
      </c>
      <c r="B85" s="129" t="s">
        <v>64</v>
      </c>
      <c r="C85" s="126" t="s">
        <v>204</v>
      </c>
      <c r="D85" s="101" t="s">
        <v>216</v>
      </c>
      <c r="E85" s="88" t="s">
        <v>85</v>
      </c>
      <c r="F85" s="88" t="s">
        <v>86</v>
      </c>
      <c r="G85" s="88" t="s">
        <v>87</v>
      </c>
      <c r="H85" s="119">
        <v>0</v>
      </c>
      <c r="I85" s="145">
        <v>0</v>
      </c>
      <c r="J85" s="109">
        <v>0</v>
      </c>
      <c r="K85" s="97">
        <v>0</v>
      </c>
      <c r="L85" s="96" t="s">
        <v>214</v>
      </c>
    </row>
    <row r="86" spans="1:12" ht="179.25" customHeight="1" x14ac:dyDescent="0.25">
      <c r="A86" s="130"/>
      <c r="B86" s="130"/>
      <c r="C86" s="128"/>
      <c r="D86" s="101" t="s">
        <v>216</v>
      </c>
      <c r="E86" s="88" t="s">
        <v>85</v>
      </c>
      <c r="F86" s="88" t="s">
        <v>205</v>
      </c>
      <c r="G86" s="88" t="s">
        <v>206</v>
      </c>
      <c r="H86" s="119" t="s">
        <v>207</v>
      </c>
      <c r="I86" s="145">
        <v>350</v>
      </c>
      <c r="J86" s="109">
        <v>0</v>
      </c>
      <c r="K86" s="97">
        <v>0</v>
      </c>
      <c r="L86" s="96" t="s">
        <v>323</v>
      </c>
    </row>
    <row r="87" spans="1:12" ht="69" customHeight="1" x14ac:dyDescent="0.25">
      <c r="A87" s="129" t="s">
        <v>67</v>
      </c>
      <c r="B87" s="129" t="s">
        <v>66</v>
      </c>
      <c r="C87" s="126" t="s">
        <v>208</v>
      </c>
      <c r="D87" s="114" t="s">
        <v>88</v>
      </c>
      <c r="E87" s="108" t="s">
        <v>85</v>
      </c>
      <c r="F87" s="108"/>
      <c r="G87" s="108" t="s">
        <v>90</v>
      </c>
      <c r="H87" s="119">
        <v>100</v>
      </c>
      <c r="I87" s="109">
        <v>100</v>
      </c>
      <c r="J87" s="151">
        <v>100</v>
      </c>
      <c r="K87" s="91">
        <v>100</v>
      </c>
      <c r="L87" s="152" t="s">
        <v>319</v>
      </c>
    </row>
    <row r="88" spans="1:12" ht="119.25" customHeight="1" x14ac:dyDescent="0.25">
      <c r="A88" s="133"/>
      <c r="B88" s="133"/>
      <c r="C88" s="136"/>
      <c r="D88" s="101" t="s">
        <v>26</v>
      </c>
      <c r="E88" s="108" t="s">
        <v>85</v>
      </c>
      <c r="F88" s="108"/>
      <c r="G88" s="108" t="s">
        <v>28</v>
      </c>
      <c r="H88" s="119">
        <v>400</v>
      </c>
      <c r="I88" s="109">
        <v>400</v>
      </c>
      <c r="J88" s="143">
        <v>0</v>
      </c>
      <c r="K88" s="144">
        <v>0</v>
      </c>
      <c r="L88" s="96" t="s">
        <v>325</v>
      </c>
    </row>
    <row r="89" spans="1:12" ht="131.25" customHeight="1" x14ac:dyDescent="0.25">
      <c r="A89" s="134"/>
      <c r="B89" s="134"/>
      <c r="C89" s="137"/>
      <c r="D89" s="114" t="s">
        <v>89</v>
      </c>
      <c r="E89" s="108" t="s">
        <v>85</v>
      </c>
      <c r="F89" s="108"/>
      <c r="G89" s="108" t="s">
        <v>32</v>
      </c>
      <c r="H89" s="119">
        <v>14</v>
      </c>
      <c r="I89" s="109">
        <v>14</v>
      </c>
      <c r="J89" s="153">
        <v>0</v>
      </c>
      <c r="K89" s="99">
        <v>0</v>
      </c>
      <c r="L89" s="154" t="s">
        <v>318</v>
      </c>
    </row>
    <row r="90" spans="1:12" ht="187.5" customHeight="1" x14ac:dyDescent="0.25">
      <c r="A90" s="106" t="s">
        <v>69</v>
      </c>
      <c r="B90" s="106" t="s">
        <v>68</v>
      </c>
      <c r="C90" s="100" t="s">
        <v>209</v>
      </c>
      <c r="D90" s="101" t="s">
        <v>26</v>
      </c>
      <c r="E90" s="88" t="s">
        <v>27</v>
      </c>
      <c r="F90" s="108"/>
      <c r="G90" s="88" t="s">
        <v>28</v>
      </c>
      <c r="H90" s="119"/>
      <c r="I90" s="109">
        <v>100</v>
      </c>
      <c r="J90" s="109">
        <v>915.9</v>
      </c>
      <c r="K90" s="97"/>
      <c r="L90" s="96" t="s">
        <v>97</v>
      </c>
    </row>
    <row r="91" spans="1:12" s="9" customFormat="1" ht="198.75" customHeight="1" x14ac:dyDescent="0.25">
      <c r="A91" s="85" t="s">
        <v>71</v>
      </c>
      <c r="B91" s="85" t="s">
        <v>70</v>
      </c>
      <c r="C91" s="115" t="s">
        <v>210</v>
      </c>
      <c r="D91" s="88" t="s">
        <v>26</v>
      </c>
      <c r="E91" s="88" t="s">
        <v>75</v>
      </c>
      <c r="F91" s="88"/>
      <c r="G91" s="88" t="s">
        <v>28</v>
      </c>
      <c r="H91" s="155">
        <v>300</v>
      </c>
      <c r="I91" s="156">
        <v>300</v>
      </c>
      <c r="J91" s="151"/>
      <c r="K91" s="91"/>
      <c r="L91" s="96" t="s">
        <v>324</v>
      </c>
    </row>
    <row r="92" spans="1:12" s="9" customFormat="1" ht="116.25" customHeight="1" x14ac:dyDescent="0.25">
      <c r="A92" s="138" t="s">
        <v>72</v>
      </c>
      <c r="B92" s="138" t="s">
        <v>73</v>
      </c>
      <c r="C92" s="131" t="s">
        <v>211</v>
      </c>
      <c r="D92" s="116" t="s">
        <v>26</v>
      </c>
      <c r="E92" s="88" t="s">
        <v>27</v>
      </c>
      <c r="F92" s="117"/>
      <c r="G92" s="101" t="s">
        <v>28</v>
      </c>
      <c r="H92" s="97">
        <v>100</v>
      </c>
      <c r="I92" s="109">
        <v>100</v>
      </c>
      <c r="J92" s="109">
        <v>0</v>
      </c>
      <c r="K92" s="97">
        <v>0</v>
      </c>
      <c r="L92" s="96" t="s">
        <v>301</v>
      </c>
    </row>
    <row r="93" spans="1:12" s="9" customFormat="1" ht="167.25" customHeight="1" x14ac:dyDescent="0.25">
      <c r="A93" s="138"/>
      <c r="B93" s="138"/>
      <c r="C93" s="131"/>
      <c r="D93" s="101" t="s">
        <v>91</v>
      </c>
      <c r="E93" s="88" t="s">
        <v>27</v>
      </c>
      <c r="F93" s="88"/>
      <c r="G93" s="101"/>
      <c r="H93" s="97"/>
      <c r="I93" s="109">
        <v>15</v>
      </c>
      <c r="J93" s="109">
        <v>0</v>
      </c>
      <c r="K93" s="97">
        <v>0</v>
      </c>
      <c r="L93" s="96" t="s">
        <v>300</v>
      </c>
    </row>
    <row r="94" spans="1:12" ht="21.95" customHeight="1" x14ac:dyDescent="0.25">
      <c r="A94" s="123" t="s">
        <v>5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5"/>
    </row>
    <row r="95" spans="1:12" ht="17.25" customHeight="1" x14ac:dyDescent="0.25">
      <c r="A95" s="17"/>
      <c r="B95" s="17"/>
      <c r="C95" s="17"/>
      <c r="D95" s="14"/>
      <c r="E95" s="17"/>
      <c r="F95" s="15"/>
      <c r="G95" s="15"/>
      <c r="H95" s="17"/>
      <c r="I95" s="16"/>
      <c r="J95" s="16"/>
      <c r="K95" s="16"/>
      <c r="L95" s="15"/>
    </row>
    <row r="97" spans="2:11" ht="15.75" x14ac:dyDescent="0.25">
      <c r="B97" s="29" t="s">
        <v>10</v>
      </c>
      <c r="C97" s="10"/>
      <c r="D97" s="10"/>
      <c r="E97" s="10"/>
      <c r="F97" s="10"/>
      <c r="G97" s="10"/>
      <c r="H97" s="10"/>
      <c r="I97" s="10"/>
      <c r="J97" s="10"/>
      <c r="K97" s="10"/>
    </row>
    <row r="98" spans="2:11" x14ac:dyDescent="0.25">
      <c r="E98" s="10"/>
      <c r="F98" s="10"/>
      <c r="G98" s="10"/>
      <c r="H98" s="10"/>
      <c r="I98" s="10"/>
      <c r="J98" s="10"/>
      <c r="K98" s="10"/>
    </row>
    <row r="99" spans="2:11" x14ac:dyDescent="0.25">
      <c r="C99" s="38"/>
      <c r="E99" s="10"/>
      <c r="F99" s="10"/>
      <c r="G99" s="10"/>
      <c r="H99" s="10"/>
      <c r="I99" s="10"/>
      <c r="J99" s="10"/>
      <c r="K99" s="10"/>
    </row>
    <row r="100" spans="2:11" x14ac:dyDescent="0.25">
      <c r="E100" s="10"/>
      <c r="F100" s="10"/>
      <c r="G100" s="10"/>
      <c r="H100" s="10"/>
      <c r="I100" s="10"/>
      <c r="J100" s="10"/>
      <c r="K100" s="10"/>
    </row>
    <row r="101" spans="2:11" x14ac:dyDescent="0.25"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</row>
  </sheetData>
  <mergeCells count="20">
    <mergeCell ref="A2:L2"/>
    <mergeCell ref="A74:L74"/>
    <mergeCell ref="A94:L94"/>
    <mergeCell ref="B101:K101"/>
    <mergeCell ref="A6:L6"/>
    <mergeCell ref="B79:B80"/>
    <mergeCell ref="A79:A80"/>
    <mergeCell ref="C79:C80"/>
    <mergeCell ref="A87:A89"/>
    <mergeCell ref="B87:B89"/>
    <mergeCell ref="C87:C89"/>
    <mergeCell ref="A92:A93"/>
    <mergeCell ref="B92:B93"/>
    <mergeCell ref="B82:B84"/>
    <mergeCell ref="A82:A84"/>
    <mergeCell ref="C82:C84"/>
    <mergeCell ref="A85:A86"/>
    <mergeCell ref="B85:B86"/>
    <mergeCell ref="C85:C86"/>
    <mergeCell ref="C92:C93"/>
  </mergeCells>
  <pageMargins left="0.39370078740157483" right="0" top="0.78740157480314965" bottom="0.19685039370078741" header="0.31496062992125984" footer="0.31496062992125984"/>
  <pageSetup paperSize="9" scale="49" orientation="landscape" r:id="rId1"/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  <vt:lpstr>приложение!Область_печати</vt:lpstr>
      <vt:lpstr>'приложение свод поселений'!Область_печати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2020-10-22T11:23:40Z</cp:lastPrinted>
  <dcterms:created xsi:type="dcterms:W3CDTF">2006-09-16T00:00:00Z</dcterms:created>
  <dcterms:modified xsi:type="dcterms:W3CDTF">2020-10-22T11:33:55Z</dcterms:modified>
</cp:coreProperties>
</file>