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6" windowHeight="10848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I11" i="1"/>
  <c r="H11"/>
  <c r="F11"/>
  <c r="D8" l="1"/>
  <c r="D11" s="1"/>
  <c r="G9"/>
  <c r="G6"/>
  <c r="G11" l="1"/>
</calcChain>
</file>

<file path=xl/sharedStrings.xml><?xml version="1.0" encoding="utf-8"?>
<sst xmlns="http://schemas.openxmlformats.org/spreadsheetml/2006/main" count="26" uniqueCount="26">
  <si>
    <t>Наименование проекта</t>
  </si>
  <si>
    <t>в том числе за счет:</t>
  </si>
  <si>
    <t>средств округа (до 70%)</t>
  </si>
  <si>
    <t>местного бюджет (не менее 30%)</t>
  </si>
  <si>
    <t>Поселение (городское/сельское) Октябрьского района</t>
  </si>
  <si>
    <t>Сумма проекта всего (с нефинансовым вкладом) (т.р.)</t>
  </si>
  <si>
    <t xml:space="preserve">«Обустройство крытого хоккейного корта холодного исполнения стальная тентовая конструкция СТК 30х60» по пер. Школьный, д 1А,  с. Перегребное». </t>
  </si>
  <si>
    <t>сельское поселение Перегребное</t>
  </si>
  <si>
    <t>Сумма проекта в денежном выражении (тыс.руб.)</t>
  </si>
  <si>
    <t>сельское поселение Шеркалы</t>
  </si>
  <si>
    <t>МО Октябрьский район</t>
  </si>
  <si>
    <t>Хоккейный корт в пгт. Талинка</t>
  </si>
  <si>
    <t>городское поселение Талинка</t>
  </si>
  <si>
    <t>Итого</t>
  </si>
  <si>
    <t>Инициативные платежи физ лиц</t>
  </si>
  <si>
    <t>Инициативные платежи юр.лиц, ИП</t>
  </si>
  <si>
    <t xml:space="preserve">Бюджет МО (без инициативных платежей)  </t>
  </si>
  <si>
    <t>Реконструкция лыжероллерной трассы лыжной базы МБУ СП «Районная спортивная школа олимпийского резерва» Октябрьского района.(Первый этап)</t>
  </si>
  <si>
    <t>Устройство ограждения, модульного вспомогательного здания воздухоопорного сооружения многофункциоанального спортивного зала в селе Шеркалы с его комплектованием</t>
  </si>
  <si>
    <t>Примечание</t>
  </si>
  <si>
    <t>Информация о проектах  - победителях Октябрьского района   регионального конкурса инициативных проектов в 2023 году</t>
  </si>
  <si>
    <t xml:space="preserve"> </t>
  </si>
  <si>
    <t>Благодаря реализации данного проекта будет построен многофункциональный круглогодичный хоккейный корт, оборудованный теплыми раздевалками и трибунами для болельщиков и жители разных возрастов получат возможность заниматься спортом на усовершенствованной спортивной площадке и использовать данную территорию без опасений получить травмы.</t>
  </si>
  <si>
    <t>В 2021, 2022 годах инициативные проекты по устройству воздухоопорного сооружения под многофункциональный спортивный зал вошли в число победителей регионального конкурса инициативных проектов, и на сегодняшний день на территории села смонтировано воздухоопорное сооружение, подключены инженерные сети.
При реализации данного проекта решатся вопросы  с ограждением по периметру ВОС, обеспечение модульным зданием для вспомогательных помещений (санитарная комната, раздевалки, КПП)</t>
  </si>
  <si>
    <t xml:space="preserve">Крытый хоккейный корт холодного исполнения «Стальная тентовая конструкция СТК 30х60».                                                                                                             Реализация данного проекта позволит  увеличить годовое значение показателя «Доля граждан, систематически занимающихся физической культурой и спортом» в рамках национального проекта «Демография» и показателей федерального проекта «Спорт – норма жизни» в с. Перегребное на - 35%.
Также проект повлечет увеличение значения показателя «Уровень обеспеченности населения спортивными сооружениями исходя из единовременной пропускной способности объектов спорта» на 47,3%.      Установка нового спортивного объекта  позволит значительно улучшить технические возможности для заливки льда, его ежедневной эксплуатации, что значительно увеличит сроки тренировок по хоккею с шайбой.
При реализации данного крытого корта (стадион) зимой будет использоваться как ледовая арена, а летом для занятий по футболу, волейболу и других видов спорта, будет являться универсальной спортивной площадкой, и площадкой для проведения культурно массовых мероприятий в с. Перегребное.
</t>
  </si>
  <si>
    <t>Ожидаемый результат реализации первого этапа проекта:
 Комплексное круглогодичное обустройство лыжной базы гп. Приобье,           укладка асфальтового покрытия лыжероллерной трассы 2,2 км.                                 Реализация данного проекта позволит обеспечить выполнение следующих показателей, по району в целом, в рамках национальных целей развития Российской Федерации:
I. Национальная цель «Сохранение населения, здоровье и благополучие людей».
Проект позволит увеличить годовое значение показателя «Доля граждан, систематически занимающихся физической культурой и спортом» в рамках национального проекта «Демография» и показателей федерального проекта «Спорт – норма жизни» в разрезе пгт. Приобье с 57 % до 62 %.                                                                                                                        II. Национальная цель «Комфортная и безопасная среда для жизни».
Показатель «улучшение качества городской среды» позволит обеспечить уровень благоустройства общественных территорий, доступность инфраструктуры в формате шаговой доступности для населения (для 3500 человек) в рамках нацпроекта «Формирование комфортной городской среды».</t>
  </si>
</sst>
</file>

<file path=xl/styles.xml><?xml version="1.0" encoding="utf-8"?>
<styleSheet xmlns="http://schemas.openxmlformats.org/spreadsheetml/2006/main">
  <numFmts count="8">
    <numFmt numFmtId="164" formatCode="_-* #,##0.00_₽_-;\-* #,##0.00_₽_-;_-* &quot;-&quot;??_₽_-;_-@_-"/>
    <numFmt numFmtId="165" formatCode="_-* #,##0.000_₽_-;\-* #,##0.000_₽_-;_-* &quot;-&quot;??_₽_-;_-@_-"/>
    <numFmt numFmtId="166" formatCode="0.000"/>
    <numFmt numFmtId="167" formatCode="_-* #,##0.00_р_._-;\-* #,##0.00_р_._-;_-* &quot;-&quot;??_р_._-;_-@_-"/>
    <numFmt numFmtId="168" formatCode="#,##0.00_ ;\-#,##0.00\ "/>
    <numFmt numFmtId="169" formatCode="_-* #\ ##0.00_₽_-;\-* #\ ##0.00_₽_-;_-* &quot;-&quot;??_₽_-;_-@_-"/>
    <numFmt numFmtId="170" formatCode="_-* #,##0.0000_₽_-;\-* #,##0.0000_₽_-;_-* &quot;-&quot;??_₽_-;_-@_-"/>
    <numFmt numFmtId="171" formatCode="#,##0.000_ ;\-#,##0.00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1"/>
      <color rgb="FF30313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Fill="1"/>
    <xf numFmtId="165" fontId="2" fillId="0" borderId="0" xfId="1" applyNumberFormat="1" applyFont="1" applyFill="1"/>
    <xf numFmtId="0" fontId="2" fillId="0" borderId="8" xfId="0" applyFont="1" applyFill="1" applyBorder="1"/>
    <xf numFmtId="166" fontId="2" fillId="0" borderId="6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horizontal="center" vertical="center" wrapText="1"/>
    </xf>
    <xf numFmtId="164" fontId="2" fillId="0" borderId="0" xfId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164" fontId="3" fillId="0" borderId="6" xfId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164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68" fontId="2" fillId="0" borderId="4" xfId="1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2" fillId="0" borderId="1" xfId="0" applyFont="1" applyFill="1" applyBorder="1" applyAlignment="1">
      <alignment horizontal="left" vertical="top" wrapText="1"/>
    </xf>
    <xf numFmtId="171" fontId="2" fillId="0" borderId="1" xfId="1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164" fontId="2" fillId="0" borderId="6" xfId="1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vertical="center"/>
    </xf>
    <xf numFmtId="170" fontId="2" fillId="0" borderId="0" xfId="0" applyNumberFormat="1" applyFont="1" applyFill="1" applyAlignment="1">
      <alignment vertical="center"/>
    </xf>
    <xf numFmtId="2" fontId="2" fillId="0" borderId="1" xfId="1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vertical="center" wrapText="1"/>
    </xf>
    <xf numFmtId="164" fontId="2" fillId="0" borderId="7" xfId="1" applyFont="1" applyFill="1" applyBorder="1" applyAlignment="1">
      <alignment horizontal="center" vertical="center" wrapText="1"/>
    </xf>
    <xf numFmtId="164" fontId="2" fillId="0" borderId="6" xfId="1" applyFont="1" applyFill="1" applyBorder="1" applyAlignment="1">
      <alignment horizontal="center" vertical="center" wrapText="1"/>
    </xf>
    <xf numFmtId="165" fontId="2" fillId="0" borderId="7" xfId="1" applyNumberFormat="1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/>
    </xf>
    <xf numFmtId="0" fontId="0" fillId="0" borderId="3" xfId="0" applyFill="1" applyBorder="1"/>
    <xf numFmtId="165" fontId="2" fillId="0" borderId="2" xfId="1" applyNumberFormat="1" applyFont="1" applyFill="1" applyBorder="1" applyAlignment="1">
      <alignment horizontal="center" wrapText="1"/>
    </xf>
  </cellXfs>
  <cellStyles count="7">
    <cellStyle name="Обычный" xfId="0" builtinId="0"/>
    <cellStyle name="Обычный 2" xfId="4"/>
    <cellStyle name="Финансовый" xfId="1" builtinId="3"/>
    <cellStyle name="Финансовый 2" xfId="2"/>
    <cellStyle name="Финансовый 3" xfId="3"/>
    <cellStyle name="Финансовый 4" xfId="5"/>
    <cellStyle name="Финансовый 5" xfId="6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3"/>
  <sheetViews>
    <sheetView tabSelected="1" zoomScale="70" zoomScaleNormal="70" workbookViewId="0">
      <selection activeCell="A11" sqref="A11:XFD11"/>
    </sheetView>
  </sheetViews>
  <sheetFormatPr defaultColWidth="9.109375" defaultRowHeight="13.8"/>
  <cols>
    <col min="1" max="1" width="5" style="1" customWidth="1"/>
    <col min="2" max="2" width="58.6640625" style="1" customWidth="1"/>
    <col min="3" max="3" width="19.33203125" style="10" customWidth="1"/>
    <col min="4" max="4" width="14.88671875" style="13" customWidth="1"/>
    <col min="5" max="5" width="15.44140625" style="14" hidden="1" customWidth="1"/>
    <col min="6" max="6" width="14.44140625" style="14" customWidth="1"/>
    <col min="7" max="7" width="17.109375" style="14" customWidth="1"/>
    <col min="8" max="8" width="13.88671875" style="2" customWidth="1"/>
    <col min="9" max="9" width="12.5546875" style="1" customWidth="1"/>
    <col min="10" max="10" width="72" style="1" customWidth="1"/>
    <col min="11" max="11" width="21.44140625" style="1" customWidth="1"/>
    <col min="12" max="16384" width="9.109375" style="1"/>
  </cols>
  <sheetData>
    <row r="2" spans="1:11" ht="42.75" customHeight="1">
      <c r="A2" s="27" t="s">
        <v>21</v>
      </c>
      <c r="B2" s="52" t="s">
        <v>20</v>
      </c>
      <c r="C2" s="52"/>
      <c r="D2" s="52"/>
      <c r="E2" s="52"/>
      <c r="F2" s="52"/>
      <c r="G2" s="52"/>
      <c r="H2" s="52"/>
      <c r="I2" s="28"/>
      <c r="J2" s="29"/>
      <c r="K2" s="7"/>
    </row>
    <row r="3" spans="1:11" ht="14.4">
      <c r="A3" s="53"/>
      <c r="B3" s="55" t="s">
        <v>0</v>
      </c>
      <c r="C3" s="57" t="s">
        <v>4</v>
      </c>
      <c r="D3" s="58" t="s">
        <v>8</v>
      </c>
      <c r="E3" s="60" t="s">
        <v>5</v>
      </c>
      <c r="F3" s="62" t="s">
        <v>1</v>
      </c>
      <c r="G3" s="63"/>
      <c r="H3" s="63"/>
      <c r="I3" s="30"/>
      <c r="J3" s="31"/>
      <c r="K3" s="7"/>
    </row>
    <row r="4" spans="1:11" ht="14.4">
      <c r="A4" s="53"/>
      <c r="B4" s="55"/>
      <c r="C4" s="57"/>
      <c r="D4" s="58"/>
      <c r="E4" s="60"/>
      <c r="F4" s="15"/>
      <c r="G4" s="64" t="s">
        <v>3</v>
      </c>
      <c r="H4" s="63"/>
      <c r="I4" s="3"/>
      <c r="J4" s="32"/>
      <c r="K4" s="7"/>
    </row>
    <row r="5" spans="1:11" ht="55.2">
      <c r="A5" s="54"/>
      <c r="B5" s="56"/>
      <c r="C5" s="51"/>
      <c r="D5" s="59"/>
      <c r="E5" s="61"/>
      <c r="F5" s="12" t="s">
        <v>2</v>
      </c>
      <c r="G5" s="15" t="s">
        <v>16</v>
      </c>
      <c r="H5" s="19" t="s">
        <v>14</v>
      </c>
      <c r="I5" s="19" t="s">
        <v>15</v>
      </c>
      <c r="J5" s="44" t="s">
        <v>19</v>
      </c>
      <c r="K5" s="7"/>
    </row>
    <row r="6" spans="1:11">
      <c r="A6" s="47">
        <v>1</v>
      </c>
      <c r="B6" s="45" t="s">
        <v>17</v>
      </c>
      <c r="C6" s="50" t="s">
        <v>10</v>
      </c>
      <c r="D6" s="37">
        <v>10499.887000000001</v>
      </c>
      <c r="E6" s="37"/>
      <c r="F6" s="24">
        <v>7300</v>
      </c>
      <c r="G6" s="38">
        <f>D6-F6-H6-I6</f>
        <v>2849.8870000000006</v>
      </c>
      <c r="H6" s="19">
        <v>100</v>
      </c>
      <c r="I6" s="23">
        <v>250</v>
      </c>
      <c r="J6" s="45" t="s">
        <v>25</v>
      </c>
      <c r="K6" s="39"/>
    </row>
    <row r="7" spans="1:11" ht="209.4" customHeight="1">
      <c r="A7" s="48"/>
      <c r="B7" s="49"/>
      <c r="C7" s="51"/>
      <c r="D7" s="36"/>
      <c r="E7" s="37"/>
      <c r="F7" s="24"/>
      <c r="G7" s="40"/>
      <c r="H7" s="19"/>
      <c r="I7" s="23"/>
      <c r="J7" s="46"/>
      <c r="K7" s="39"/>
    </row>
    <row r="8" spans="1:11" ht="234" customHeight="1">
      <c r="A8" s="8">
        <v>2</v>
      </c>
      <c r="B8" s="33" t="s">
        <v>6</v>
      </c>
      <c r="C8" s="11" t="s">
        <v>7</v>
      </c>
      <c r="D8" s="37">
        <f>K8</f>
        <v>0</v>
      </c>
      <c r="E8" s="37">
        <v>10000</v>
      </c>
      <c r="F8" s="34">
        <v>10000</v>
      </c>
      <c r="G8" s="5">
        <v>5100.26</v>
      </c>
      <c r="H8" s="22">
        <v>305.7</v>
      </c>
      <c r="I8" s="18">
        <v>200</v>
      </c>
      <c r="J8" s="21" t="s">
        <v>24</v>
      </c>
      <c r="K8" s="39"/>
    </row>
    <row r="9" spans="1:11" ht="126.6" customHeight="1">
      <c r="A9" s="35">
        <v>3</v>
      </c>
      <c r="B9" s="33" t="s">
        <v>18</v>
      </c>
      <c r="C9" s="9" t="s">
        <v>9</v>
      </c>
      <c r="D9" s="4">
        <v>6202.0389999999998</v>
      </c>
      <c r="E9" s="5">
        <v>2870</v>
      </c>
      <c r="F9" s="14">
        <v>3600</v>
      </c>
      <c r="G9" s="41">
        <f>D9-F9-H9-I9</f>
        <v>2292.0389999999998</v>
      </c>
      <c r="H9" s="5">
        <v>170</v>
      </c>
      <c r="I9" s="23">
        <v>140</v>
      </c>
      <c r="J9" s="42" t="s">
        <v>23</v>
      </c>
      <c r="K9" s="39"/>
    </row>
    <row r="10" spans="1:11" ht="89.4" customHeight="1">
      <c r="A10" s="35">
        <v>7</v>
      </c>
      <c r="B10" s="33" t="s">
        <v>11</v>
      </c>
      <c r="C10" s="9" t="s">
        <v>12</v>
      </c>
      <c r="D10" s="5">
        <v>9996.1280000000006</v>
      </c>
      <c r="E10" s="6"/>
      <c r="F10" s="25">
        <v>6900</v>
      </c>
      <c r="G10" s="38">
        <v>2731.2280000000001</v>
      </c>
      <c r="H10" s="26">
        <v>214.9</v>
      </c>
      <c r="I10" s="23">
        <v>150</v>
      </c>
      <c r="J10" s="43" t="s">
        <v>22</v>
      </c>
      <c r="K10" s="39"/>
    </row>
    <row r="11" spans="1:11">
      <c r="A11" s="8"/>
      <c r="B11" s="16" t="s">
        <v>13</v>
      </c>
      <c r="C11" s="9"/>
      <c r="D11" s="17">
        <f>SUM(D6:D10)-D7</f>
        <v>26698.054</v>
      </c>
      <c r="E11" s="17"/>
      <c r="F11" s="17">
        <f>SUM(F6:F10)-F7</f>
        <v>27800</v>
      </c>
      <c r="G11" s="17">
        <f>SUM(G6:G10)-G7</f>
        <v>12973.414000000001</v>
      </c>
      <c r="H11" s="17">
        <f>SUM(H6:H10)-H7</f>
        <v>790.6</v>
      </c>
      <c r="I11" s="17">
        <f>SUM(I6:I10)-I7</f>
        <v>740</v>
      </c>
      <c r="J11" s="20"/>
      <c r="K11" s="7"/>
    </row>
    <row r="13" spans="1:11">
      <c r="J13" s="7"/>
    </row>
  </sheetData>
  <mergeCells count="12">
    <mergeCell ref="J6:J7"/>
    <mergeCell ref="A6:A7"/>
    <mergeCell ref="B6:B7"/>
    <mergeCell ref="C6:C7"/>
    <mergeCell ref="B2:H2"/>
    <mergeCell ref="A3:A5"/>
    <mergeCell ref="B3:B5"/>
    <mergeCell ref="C3:C5"/>
    <mergeCell ref="D3:D5"/>
    <mergeCell ref="E3:E5"/>
    <mergeCell ref="F3:H3"/>
    <mergeCell ref="G4:H4"/>
  </mergeCells>
  <pageMargins left="0.43307086614173229" right="0.23622047244094491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2023-05-16T06:30:40Z</dcterms:modified>
</cp:coreProperties>
</file>