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отчеты ХМАО\На сайт\"/>
    </mc:Choice>
  </mc:AlternateContent>
  <bookViews>
    <workbookView xWindow="0" yWindow="0" windowWidth="28800" windowHeight="12285"/>
  </bookViews>
  <sheets>
    <sheet name="01.05.19" sheetId="1" r:id="rId1"/>
  </sheets>
  <definedNames>
    <definedName name="_xlnm.Print_Area" localSheetId="0">'01.05.19'!$A$1:$X$28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/>
  <c r="X15" i="1"/>
  <c r="X19" i="1" s="1"/>
  <c r="W15" i="1"/>
  <c r="V15" i="1"/>
  <c r="V19" i="1" s="1"/>
  <c r="U15" i="1"/>
  <c r="T15" i="1"/>
  <c r="S15" i="1"/>
  <c r="R15" i="1"/>
  <c r="R19" i="1" s="1"/>
  <c r="Q15" i="1"/>
  <c r="Q19" i="1" s="1"/>
  <c r="P15" i="1"/>
  <c r="P19" i="1" s="1"/>
  <c r="O15" i="1"/>
  <c r="N15" i="1"/>
  <c r="N19" i="1" s="1"/>
  <c r="M15" i="1"/>
  <c r="L15" i="1"/>
  <c r="L19" i="1" s="1"/>
  <c r="K15" i="1"/>
  <c r="K19" i="1" s="1"/>
  <c r="J15" i="1"/>
  <c r="J19" i="1" s="1"/>
  <c r="F15" i="1"/>
  <c r="F19" i="1" s="1"/>
  <c r="X12" i="1"/>
  <c r="V12" i="1"/>
  <c r="R12" i="1"/>
  <c r="Q12" i="1"/>
  <c r="P12" i="1"/>
  <c r="N12" i="1"/>
  <c r="L12" i="1"/>
  <c r="K12" i="1"/>
  <c r="J12" i="1"/>
  <c r="F12" i="1"/>
  <c r="T11" i="1"/>
  <c r="S11" i="1"/>
  <c r="U11" i="1" s="1"/>
  <c r="M11" i="1"/>
  <c r="O11" i="1" s="1"/>
  <c r="W11" i="1" s="1"/>
  <c r="T10" i="1"/>
  <c r="T12" i="1" s="1"/>
  <c r="S10" i="1"/>
  <c r="S12" i="1" s="1"/>
  <c r="M10" i="1"/>
  <c r="O10" i="1" s="1"/>
  <c r="O12" i="1" l="1"/>
  <c r="O19" i="1"/>
  <c r="S19" i="1"/>
  <c r="T19" i="1"/>
  <c r="U10" i="1"/>
  <c r="U12" i="1" s="1"/>
  <c r="U19" i="1" s="1"/>
  <c r="M12" i="1"/>
  <c r="M19" i="1" s="1"/>
  <c r="W10" i="1" l="1"/>
  <c r="W12" i="1" s="1"/>
  <c r="W19" i="1" s="1"/>
</calcChain>
</file>

<file path=xl/sharedStrings.xml><?xml version="1.0" encoding="utf-8"?>
<sst xmlns="http://schemas.openxmlformats.org/spreadsheetml/2006/main" count="52" uniqueCount="45">
  <si>
    <t>Долговая книга муниципального образования Октябрьский район за период с 01.01.2019 года  по  01.05.2019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</si>
  <si>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</si>
  <si>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</si>
  <si>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</si>
  <si>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</si>
  <si>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</si>
  <si>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</si>
  <si>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</si>
  <si>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</si>
  <si>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</si>
  <si>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</si>
  <si>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</si>
  <si>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</si>
  <si>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</si>
  <si>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</si>
  <si>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</si>
  <si>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</si>
  <si>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</si>
  <si>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</si>
  <si>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</si>
  <si>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</si>
  <si>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</si>
  <si>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</si>
  <si>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</si>
  <si>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</si>
  <si>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</si>
  <si>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</si>
  <si>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</si>
  <si>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3/01-18-ДЗ от 13.06.2018</t>
  </si>
  <si>
    <t>Департамент финансов ХМАО-Югры</t>
  </si>
  <si>
    <t>2.</t>
  </si>
  <si>
    <t>№ 7/01-18-ДЗ от 13.06.2018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</si>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</sst>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2"/>
  <sheetViews>
    <sheetView tabSelected="1" zoomScaleNormal="100" workbookViewId="0">
      <selection activeCell="B2" sqref="B2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" customWidth="1"/>
    <col min="12" max="12" width="15.7109375" customWidth="1"/>
    <col min="13" max="13" width="14.28515625" bestFit="1" customWidth="1"/>
    <col min="14" max="14" width="6.85546875" customWidth="1"/>
    <col min="15" max="15" width="16.140625" customWidth="1"/>
    <col min="16" max="16" width="6.7109375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7.140625" customWidth="1"/>
    <col min="23" max="23" width="15.42578125" customWidth="1"/>
    <col min="24" max="24" width="11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4" customFormat="1" ht="44.25" customHeight="1" x14ac:dyDescent="0.25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8326512</v>
      </c>
      <c r="G10" s="21">
        <v>43586</v>
      </c>
      <c r="H10" s="17"/>
      <c r="I10" s="22">
        <v>0.1</v>
      </c>
      <c r="J10" s="23">
        <v>4756512</v>
      </c>
      <c r="K10" s="23">
        <v>0</v>
      </c>
      <c r="L10" s="20">
        <v>0</v>
      </c>
      <c r="M10" s="23">
        <f>1190000+1190000+1190000+1186512</f>
        <v>4756512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361.6+208.39+104.03+35.76</f>
        <v>709.78</v>
      </c>
      <c r="T10" s="23">
        <f>361.6+208.39+104.03+35.76</f>
        <v>709.78</v>
      </c>
      <c r="U10" s="19">
        <f>Q10+S10-T10</f>
        <v>0</v>
      </c>
      <c r="V10" s="23"/>
      <c r="W10" s="19">
        <f>O10+U10</f>
        <v>0</v>
      </c>
      <c r="X10" s="23">
        <v>0</v>
      </c>
    </row>
    <row r="11" spans="1:26" s="24" customFormat="1" ht="44.25" customHeight="1" x14ac:dyDescent="0.25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48729014.619999997</v>
      </c>
      <c r="G11" s="21">
        <v>43586</v>
      </c>
      <c r="H11" s="17"/>
      <c r="I11" s="22">
        <v>0.1</v>
      </c>
      <c r="J11" s="23">
        <v>27729014.619999997</v>
      </c>
      <c r="K11" s="23">
        <v>0</v>
      </c>
      <c r="L11" s="20">
        <v>0</v>
      </c>
      <c r="M11" s="23">
        <f>7000000+7000000+7000000+6729014.62</f>
        <v>27729014.620000001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2105.75+1206.6+590.68+202.79</f>
        <v>4105.82</v>
      </c>
      <c r="T11" s="23">
        <f>2105.75+1206.6+590.68+202.79</f>
        <v>4105.82</v>
      </c>
      <c r="U11" s="19">
        <f>Q11+S11-T11</f>
        <v>0</v>
      </c>
      <c r="V11" s="23"/>
      <c r="W11" s="19">
        <f>O11+U11</f>
        <v>0</v>
      </c>
      <c r="X11" s="23">
        <v>0</v>
      </c>
    </row>
    <row r="12" spans="1:26" s="24" customFormat="1" ht="14.25" customHeight="1" x14ac:dyDescent="0.25">
      <c r="A12" s="16"/>
      <c r="B12" s="17"/>
      <c r="C12" s="25" t="s">
        <v>32</v>
      </c>
      <c r="D12" s="25"/>
      <c r="E12" s="25"/>
      <c r="F12" s="25">
        <f>SUM(F10:F11)</f>
        <v>57055526.619999997</v>
      </c>
      <c r="G12" s="25"/>
      <c r="H12" s="25"/>
      <c r="I12" s="25"/>
      <c r="J12" s="25">
        <f t="shared" ref="J12:X12" si="0">SUM(J10:J11)</f>
        <v>32485526.619999997</v>
      </c>
      <c r="K12" s="25">
        <f t="shared" si="0"/>
        <v>0</v>
      </c>
      <c r="L12" s="25">
        <f t="shared" si="0"/>
        <v>0</v>
      </c>
      <c r="M12" s="25">
        <f t="shared" si="0"/>
        <v>32485526.620000001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4815.5999999999995</v>
      </c>
      <c r="T12" s="25">
        <f t="shared" si="0"/>
        <v>4815.5999999999995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</row>
    <row r="13" spans="1:26" s="24" customFormat="1" ht="15" customHeight="1" x14ac:dyDescent="0.25">
      <c r="A13" s="16"/>
      <c r="B13" s="15" t="s">
        <v>33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6" s="24" customFormat="1" ht="24.75" customHeight="1" x14ac:dyDescent="0.25">
      <c r="A14" s="16" t="s">
        <v>26</v>
      </c>
      <c r="B14" s="17"/>
      <c r="C14" s="26"/>
      <c r="D14" s="27"/>
      <c r="E14" s="19"/>
      <c r="F14" s="20"/>
      <c r="G14" s="21"/>
      <c r="H14" s="17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8"/>
      <c r="T14" s="23"/>
      <c r="U14" s="19"/>
      <c r="V14" s="23"/>
      <c r="W14" s="19"/>
      <c r="X14" s="23"/>
    </row>
    <row r="15" spans="1:26" s="2" customFormat="1" ht="15" x14ac:dyDescent="0.25">
      <c r="A15" s="14"/>
      <c r="B15" s="25"/>
      <c r="C15" s="25" t="s">
        <v>32</v>
      </c>
      <c r="D15" s="25"/>
      <c r="E15" s="25"/>
      <c r="F15" s="25">
        <f>F14</f>
        <v>0</v>
      </c>
      <c r="G15" s="25"/>
      <c r="H15" s="25"/>
      <c r="I15" s="25"/>
      <c r="J15" s="25">
        <f>J14</f>
        <v>0</v>
      </c>
      <c r="K15" s="25">
        <f t="shared" ref="K15:X15" si="1">K14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  <c r="Y15" s="10"/>
      <c r="Z15" s="10"/>
    </row>
    <row r="16" spans="1:26" s="2" customFormat="1" ht="15" x14ac:dyDescent="0.25">
      <c r="A16" s="14"/>
      <c r="B16" s="29" t="s">
        <v>34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10"/>
      <c r="Z16" s="10"/>
    </row>
    <row r="17" spans="1:26" s="2" customFormat="1" ht="15" customHeight="1" x14ac:dyDescent="0.25">
      <c r="A17" s="32"/>
      <c r="B17" s="17"/>
      <c r="C17" s="33"/>
      <c r="D17" s="34"/>
      <c r="E17" s="35"/>
      <c r="F17" s="23"/>
      <c r="G17" s="36"/>
      <c r="H17" s="35"/>
      <c r="I17" s="22"/>
      <c r="J17" s="23"/>
      <c r="K17" s="23"/>
      <c r="L17" s="23"/>
      <c r="M17" s="23"/>
      <c r="N17" s="23"/>
      <c r="O17" s="19"/>
      <c r="P17" s="23"/>
      <c r="Q17" s="23"/>
      <c r="R17" s="23"/>
      <c r="S17" s="23"/>
      <c r="T17" s="23"/>
      <c r="U17" s="23"/>
      <c r="V17" s="23"/>
      <c r="W17" s="23"/>
      <c r="X17" s="23"/>
      <c r="Y17" s="10"/>
      <c r="Z17" s="10"/>
    </row>
    <row r="18" spans="1:26" s="2" customFormat="1" ht="15" x14ac:dyDescent="0.25">
      <c r="A18" s="14"/>
      <c r="B18" s="17"/>
      <c r="C18" s="17" t="s">
        <v>32</v>
      </c>
      <c r="D18" s="17"/>
      <c r="E18" s="17"/>
      <c r="F18" s="25">
        <f>SUM(F17:F17)</f>
        <v>0</v>
      </c>
      <c r="G18" s="37"/>
      <c r="H18" s="37"/>
      <c r="I18" s="37"/>
      <c r="J18" s="25">
        <f>SUM(J17:J17)</f>
        <v>0</v>
      </c>
      <c r="K18" s="25">
        <f t="shared" ref="K18:X18" si="2">SUM(K17:K17)</f>
        <v>0</v>
      </c>
      <c r="L18" s="25">
        <f>SUM(L17:L17)</f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f t="shared" si="2"/>
        <v>0</v>
      </c>
      <c r="R18" s="25">
        <f t="shared" si="2"/>
        <v>0</v>
      </c>
      <c r="S18" s="25">
        <f t="shared" si="2"/>
        <v>0</v>
      </c>
      <c r="T18" s="25">
        <f t="shared" si="2"/>
        <v>0</v>
      </c>
      <c r="U18" s="25">
        <f t="shared" si="2"/>
        <v>0</v>
      </c>
      <c r="V18" s="25">
        <f t="shared" si="2"/>
        <v>0</v>
      </c>
      <c r="W18" s="25">
        <f t="shared" si="2"/>
        <v>0</v>
      </c>
      <c r="X18" s="25">
        <f t="shared" si="2"/>
        <v>0</v>
      </c>
    </row>
    <row r="19" spans="1:26" s="2" customFormat="1" ht="15" x14ac:dyDescent="0.25">
      <c r="A19" s="14"/>
      <c r="B19" s="17"/>
      <c r="C19" s="38" t="s">
        <v>35</v>
      </c>
      <c r="D19" s="38"/>
      <c r="E19" s="38"/>
      <c r="F19" s="39">
        <f>SUM(F15+F18+F12)</f>
        <v>57055526.619999997</v>
      </c>
      <c r="G19" s="39"/>
      <c r="H19" s="39"/>
      <c r="I19" s="39"/>
      <c r="J19" s="39">
        <f>J15+J18+J12</f>
        <v>32485526.619999997</v>
      </c>
      <c r="K19" s="39">
        <f>SUM(K15+K18)</f>
        <v>0</v>
      </c>
      <c r="L19" s="39">
        <f>SUM(L15+L18+L12)</f>
        <v>0</v>
      </c>
      <c r="M19" s="39">
        <f t="shared" ref="M19:X19" si="3">SUM(M15+M18+M12)</f>
        <v>32485526.620000001</v>
      </c>
      <c r="N19" s="39">
        <f t="shared" si="3"/>
        <v>0</v>
      </c>
      <c r="O19" s="39">
        <f t="shared" si="3"/>
        <v>0</v>
      </c>
      <c r="P19" s="39">
        <f t="shared" si="3"/>
        <v>0</v>
      </c>
      <c r="Q19" s="39">
        <f t="shared" si="3"/>
        <v>0</v>
      </c>
      <c r="R19" s="39">
        <f t="shared" si="3"/>
        <v>0</v>
      </c>
      <c r="S19" s="39">
        <f t="shared" si="3"/>
        <v>4815.5999999999995</v>
      </c>
      <c r="T19" s="39">
        <f t="shared" si="3"/>
        <v>4815.5999999999995</v>
      </c>
      <c r="U19" s="39">
        <f t="shared" si="3"/>
        <v>0</v>
      </c>
      <c r="V19" s="39">
        <f t="shared" si="3"/>
        <v>0</v>
      </c>
      <c r="W19" s="39">
        <f t="shared" si="3"/>
        <v>0</v>
      </c>
      <c r="X19" s="39">
        <f t="shared" si="3"/>
        <v>0</v>
      </c>
    </row>
    <row r="20" spans="1:26" s="2" customFormat="1" x14ac:dyDescent="0.2">
      <c r="A20" s="10"/>
      <c r="B20" s="10"/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6" s="2" customFormat="1" ht="15" x14ac:dyDescent="0.25">
      <c r="A21" s="10"/>
      <c r="B21" s="42" t="s">
        <v>36</v>
      </c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6" ht="21" customHeight="1" x14ac:dyDescent="0.2">
      <c r="A22" s="43"/>
      <c r="B22" s="43"/>
    </row>
    <row r="23" spans="1:26" s="47" customFormat="1" ht="25.5" customHeight="1" x14ac:dyDescent="0.25">
      <c r="A23" s="44" t="s">
        <v>37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6"/>
      <c r="N23" s="46"/>
      <c r="O23" s="45" t="s">
        <v>38</v>
      </c>
      <c r="P23" s="46"/>
    </row>
    <row r="24" spans="1:26" s="47" customFormat="1" ht="35.25" customHeight="1" x14ac:dyDescent="0.25">
      <c r="A24" s="46" t="s">
        <v>39</v>
      </c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  <c r="M24" s="46"/>
      <c r="N24" s="46"/>
      <c r="P24" s="46"/>
    </row>
    <row r="25" spans="1:26" s="47" customFormat="1" ht="14.25" customHeight="1" x14ac:dyDescent="0.25">
      <c r="A25" s="46" t="s">
        <v>40</v>
      </c>
      <c r="B25" s="48"/>
      <c r="C25" s="48"/>
      <c r="D25" s="48"/>
      <c r="E25" s="48"/>
      <c r="F25" s="48"/>
      <c r="G25" s="48"/>
      <c r="H25" s="48"/>
      <c r="I25" s="45"/>
      <c r="J25" s="45"/>
      <c r="K25" s="45"/>
      <c r="L25" s="45"/>
      <c r="M25" s="46"/>
      <c r="N25" s="46"/>
      <c r="O25" s="45" t="s">
        <v>41</v>
      </c>
      <c r="P25" s="46"/>
    </row>
    <row r="26" spans="1:26" ht="15.75" x14ac:dyDescent="0.25">
      <c r="A26" s="46"/>
      <c r="B26" s="46"/>
      <c r="C26" s="49"/>
      <c r="D26" s="46"/>
      <c r="E26" s="46"/>
      <c r="F26" s="50"/>
      <c r="G26" s="46"/>
      <c r="H26" s="46"/>
      <c r="I26" s="49"/>
      <c r="J26" s="49"/>
      <c r="K26" s="49"/>
      <c r="L26" s="46"/>
      <c r="M26" s="46"/>
      <c r="N26" s="47"/>
      <c r="O26" s="45"/>
      <c r="P26" s="46"/>
    </row>
    <row r="27" spans="1:26" ht="15.75" x14ac:dyDescent="0.25">
      <c r="A27" s="46" t="s">
        <v>42</v>
      </c>
      <c r="O27" s="46"/>
    </row>
    <row r="28" spans="1:26" ht="15.75" x14ac:dyDescent="0.25">
      <c r="A28" s="51" t="s">
        <v>43</v>
      </c>
      <c r="O28" s="51" t="s">
        <v>44</v>
      </c>
    </row>
    <row r="32" spans="1:26" ht="15" x14ac:dyDescent="0.25">
      <c r="B32" s="52"/>
    </row>
  </sheetData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01.05.19</vt:lpstr>
      <vt:lpstr>'01.05.19'!Область_печати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213-3</dc:creator>
  <cp:lastModifiedBy>213-3</cp:lastModifiedBy>
  <dcterms:created xsi:type="dcterms:W3CDTF">2019-05-20T06:22:59Z</dcterms:created>
  <dcterms:modified xsi:type="dcterms:W3CDTF">2019-05-20T06:23:12Z</dcterms:modified>
</cp:coreProperties>
</file>