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02.2020" sheetId="1" r:id="rId1"/>
  </sheets>
  <definedNames>
    <definedName name="_xlnm.Print_Area" localSheetId="0">'01.02.2020'!$A$1:$X$28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T19" i="1" s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M19" i="1" s="1"/>
  <c r="L15" i="1"/>
  <c r="L19" i="1" s="1"/>
  <c r="K15" i="1"/>
  <c r="K19" i="1" s="1"/>
  <c r="J15" i="1"/>
  <c r="J19" i="1" s="1"/>
  <c r="F15" i="1"/>
  <c r="F19" i="1" s="1"/>
  <c r="X12" i="1"/>
  <c r="V12" i="1"/>
  <c r="T12" i="1"/>
  <c r="R12" i="1"/>
  <c r="Q12" i="1"/>
  <c r="P12" i="1"/>
  <c r="N12" i="1"/>
  <c r="M12" i="1"/>
  <c r="L12" i="1"/>
  <c r="K12" i="1"/>
  <c r="J12" i="1"/>
  <c r="F12" i="1"/>
  <c r="U11" i="1"/>
  <c r="S11" i="1"/>
  <c r="O11" i="1"/>
  <c r="W11" i="1" s="1"/>
  <c r="M11" i="1"/>
  <c r="S10" i="1"/>
  <c r="S12" i="1" s="1"/>
  <c r="M10" i="1"/>
  <c r="O10" i="1" s="1"/>
  <c r="O12" i="1" l="1"/>
  <c r="O19" i="1" s="1"/>
  <c r="U10" i="1"/>
  <c r="U12" i="1" s="1"/>
  <c r="U19" i="1" s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<sst xmlns="http://schemas.openxmlformats.org/spreadsheetml/2006/main" count="52" uniqueCount="45">
  <si>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01.02.2020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</si>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</sst>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topLeftCell="A4" zoomScaleNormal="100" workbookViewId="0">
      <selection activeCell="T12" sqref="T1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17"/>
      <c r="I10" s="22">
        <v>0.1</v>
      </c>
      <c r="J10" s="23">
        <v>6018912</v>
      </c>
      <c r="K10" s="23">
        <v>0</v>
      </c>
      <c r="L10" s="20">
        <v>0</v>
      </c>
      <c r="M10" s="23">
        <f>1505000</f>
        <v>1505000</v>
      </c>
      <c r="N10" s="23">
        <v>0</v>
      </c>
      <c r="O10" s="19">
        <f>J10+L10-M10</f>
        <v>4513912</v>
      </c>
      <c r="P10" s="23">
        <v>0</v>
      </c>
      <c r="Q10" s="23">
        <v>0</v>
      </c>
      <c r="R10" s="23">
        <v>0</v>
      </c>
      <c r="S10" s="23">
        <f>464.56</f>
        <v>464.56</v>
      </c>
      <c r="T10" s="23">
        <v>0</v>
      </c>
      <c r="U10" s="19">
        <f>Q10+S10-T10</f>
        <v>464.56</v>
      </c>
      <c r="V10" s="23">
        <v>0</v>
      </c>
      <c r="W10" s="19">
        <f>O10+U10</f>
        <v>4514376.5599999996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17"/>
      <c r="I11" s="22">
        <v>0.1</v>
      </c>
      <c r="J11" s="23">
        <v>28479282.25</v>
      </c>
      <c r="K11" s="23">
        <v>0</v>
      </c>
      <c r="L11" s="20">
        <v>0</v>
      </c>
      <c r="M11" s="23">
        <f>7120000</f>
        <v>7120000</v>
      </c>
      <c r="N11" s="23">
        <v>0</v>
      </c>
      <c r="O11" s="19">
        <f>J11+L11-M11</f>
        <v>21359282.25</v>
      </c>
      <c r="P11" s="23">
        <v>0</v>
      </c>
      <c r="Q11" s="23">
        <v>0</v>
      </c>
      <c r="R11" s="23">
        <v>0</v>
      </c>
      <c r="S11" s="23">
        <f>2198.19</f>
        <v>2198.19</v>
      </c>
      <c r="T11" s="23">
        <v>0</v>
      </c>
      <c r="U11" s="19">
        <f>Q11+S11-T11</f>
        <v>2198.19</v>
      </c>
      <c r="V11" s="23">
        <v>0</v>
      </c>
      <c r="W11" s="19">
        <f>O11+U11</f>
        <v>21361480.440000001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60373194.25</v>
      </c>
      <c r="G12" s="25"/>
      <c r="H12" s="25"/>
      <c r="I12" s="25"/>
      <c r="J12" s="25">
        <f t="shared" ref="J12:X12" si="0">SUM(J10:J11)</f>
        <v>34498194.25</v>
      </c>
      <c r="K12" s="25">
        <f t="shared" si="0"/>
        <v>0</v>
      </c>
      <c r="L12" s="25">
        <f t="shared" si="0"/>
        <v>0</v>
      </c>
      <c r="M12" s="25">
        <f t="shared" si="0"/>
        <v>8625000</v>
      </c>
      <c r="N12" s="25">
        <f t="shared" si="0"/>
        <v>0</v>
      </c>
      <c r="O12" s="25">
        <f t="shared" si="0"/>
        <v>25873194.25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2662.75</v>
      </c>
      <c r="T12" s="25">
        <f t="shared" si="0"/>
        <v>0</v>
      </c>
      <c r="U12" s="25">
        <f t="shared" si="0"/>
        <v>2662.75</v>
      </c>
      <c r="V12" s="25">
        <f t="shared" si="0"/>
        <v>0</v>
      </c>
      <c r="W12" s="25">
        <f t="shared" si="0"/>
        <v>25875857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60373194.25</v>
      </c>
      <c r="G19" s="39"/>
      <c r="H19" s="39"/>
      <c r="I19" s="39"/>
      <c r="J19" s="39">
        <f>J15+J18+J12</f>
        <v>34498194.25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8625000</v>
      </c>
      <c r="N19" s="39">
        <f t="shared" si="3"/>
        <v>0</v>
      </c>
      <c r="O19" s="39">
        <f t="shared" si="3"/>
        <v>25873194.25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2662.75</v>
      </c>
      <c r="T19" s="39">
        <f t="shared" si="3"/>
        <v>0</v>
      </c>
      <c r="U19" s="39">
        <f t="shared" si="3"/>
        <v>2662.75</v>
      </c>
      <c r="V19" s="39">
        <f t="shared" si="3"/>
        <v>0</v>
      </c>
      <c r="W19" s="39">
        <f t="shared" si="3"/>
        <v>25875857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</vt:lpstr>
      <vt:lpstr>'01.02.2020'!Область_печати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2020-04-30T04:24:39Z</dcterms:created>
  <dcterms:modified xsi:type="dcterms:W3CDTF">2020-04-30T04:25:39Z</dcterms:modified>
</cp:coreProperties>
</file>