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7.15" sheetId="1" r:id="rId1"/>
  </sheets>
  <externalReferences>
    <externalReference r:id="rId4"/>
  </externalReferences>
  <definedNames>
    <definedName name="_xlnm.Print_Area" localSheetId="0">'01.07.15'!$A$1:$X$27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<sst xmlns="http://schemas.openxmlformats.org/spreadsheetml/2006/main" count="61" uniqueCount="51">
  <si>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01.01.2015 года  по  01.07.2015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</si>
  <si>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</si>
  <si>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</si>
  <si>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</si>
  <si>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</si>
  <si>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</si>
  <si>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</si>
  <si>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</si>
  <si>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</si>
  <si>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</si>
  <si>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</si>
  <si>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</si>
  <si>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</si>
  <si>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</si>
  <si>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</si>
  <si>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</si>
  <si>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</si>
  <si>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</si>
  <si>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</si>
  <si>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</si>
  <si>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</si>
  <si>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</si>
  <si>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</si>
  <si>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</si>
  <si>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</si>
  <si>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</si>
  <si>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</si>
  <si>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</si>
  <si>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4/01-14-ДЗ от 25.04.2014</t>
  </si>
  <si>
    <t>Департамент финансов ХМАО-Югры</t>
  </si>
  <si>
    <t>01.05.2015 г.</t>
  </si>
  <si>
    <t>2.</t>
  </si>
  <si>
    <t>№ 8/01-14-ДЗ от 10.06.2014</t>
  </si>
  <si>
    <t>01.06.2015 г.</t>
  </si>
  <si>
    <t>3.</t>
  </si>
  <si>
    <t>№ 4/01-15-ДЗ от 22.05.2015</t>
  </si>
  <si>
    <t>01.05.2016 г.</t>
  </si>
  <si>
    <t>4.</t>
  </si>
  <si>
    <t>№ 8/01-15-ДЗ от 29.05.2015</t>
  </si>
  <si>
    <t>01.06.2016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</si>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</sst>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  <sheetName val="01.11.14"/>
      <sheetName val="01.12.14"/>
      <sheetName val="01.01.15"/>
      <sheetName val="01.02.15"/>
      <sheetName val="01.03.15"/>
      <sheetName val="01.04.15"/>
      <sheetName val="01.05.15"/>
      <sheetName val="01.06.15"/>
      <sheetName val="01.07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4265724</v>
      </c>
      <c r="G10" s="21" t="s">
        <v>30</v>
      </c>
      <c r="H10" s="17"/>
      <c r="I10" s="22">
        <v>2.75</v>
      </c>
      <c r="J10" s="23">
        <v>2435724</v>
      </c>
      <c r="K10" s="23">
        <v>0</v>
      </c>
      <c r="L10" s="23">
        <v>0</v>
      </c>
      <c r="M10" s="23">
        <f>610000+610000+610000+605724</f>
        <v>2435724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5137.41+2656.6+1552.62+45.64</f>
        <v>9392.27</v>
      </c>
      <c r="T10" s="23">
        <f>5137.41+2656.6+1552.62+45.64</f>
        <v>9392.27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31231137.17</v>
      </c>
      <c r="G11" s="21" t="s">
        <v>33</v>
      </c>
      <c r="H11" s="17"/>
      <c r="I11" s="22">
        <v>2.75</v>
      </c>
      <c r="J11" s="23">
        <v>19531137.17</v>
      </c>
      <c r="K11" s="23">
        <v>0</v>
      </c>
      <c r="L11" s="23">
        <v>0</v>
      </c>
      <c r="M11" s="23">
        <f>3900000+3900000+3900000+3900000+3931137.17</f>
        <v>19531137.17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42091.22+25335.55+19172.04+9179.29+1480.91</f>
        <v>97259.01000000001</v>
      </c>
      <c r="T11" s="23">
        <f>42091.22+25335.55+19172.04+10660.2</f>
        <v>97259.01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4" s="24" customFormat="1" ht="44.25" customHeight="1">
      <c r="A12" s="16" t="s">
        <v>34</v>
      </c>
      <c r="B12" s="17"/>
      <c r="C12" s="18" t="s">
        <v>27</v>
      </c>
      <c r="D12" s="19" t="s">
        <v>35</v>
      </c>
      <c r="E12" s="19" t="s">
        <v>29</v>
      </c>
      <c r="F12" s="20">
        <v>4805412</v>
      </c>
      <c r="G12" s="21" t="s">
        <v>36</v>
      </c>
      <c r="H12" s="17"/>
      <c r="I12" s="22">
        <v>0.1</v>
      </c>
      <c r="J12" s="23">
        <v>0</v>
      </c>
      <c r="K12" s="23">
        <v>0</v>
      </c>
      <c r="L12" s="23">
        <v>4805412</v>
      </c>
      <c r="M12" s="23">
        <v>0</v>
      </c>
      <c r="N12" s="23">
        <v>0</v>
      </c>
      <c r="O12" s="19">
        <f>J12+L12-M12</f>
        <v>4805412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9">
        <f>Q12+S12-T12</f>
        <v>0</v>
      </c>
      <c r="V12" s="23"/>
      <c r="W12" s="19">
        <f>O12+U12</f>
        <v>4805412</v>
      </c>
      <c r="X12" s="23">
        <v>0</v>
      </c>
    </row>
    <row r="13" spans="1:24" s="24" customFormat="1" ht="44.25" customHeight="1">
      <c r="A13" s="16" t="s">
        <v>37</v>
      </c>
      <c r="B13" s="17"/>
      <c r="C13" s="18" t="s">
        <v>27</v>
      </c>
      <c r="D13" s="19" t="s">
        <v>38</v>
      </c>
      <c r="E13" s="19" t="s">
        <v>29</v>
      </c>
      <c r="F13" s="20">
        <v>29598872.25</v>
      </c>
      <c r="G13" s="21" t="s">
        <v>39</v>
      </c>
      <c r="H13" s="17"/>
      <c r="I13" s="22">
        <v>0.1</v>
      </c>
      <c r="J13" s="23">
        <v>0</v>
      </c>
      <c r="K13" s="23">
        <v>0</v>
      </c>
      <c r="L13" s="23">
        <v>29598872.25</v>
      </c>
      <c r="M13" s="23">
        <v>0</v>
      </c>
      <c r="N13" s="23">
        <v>0</v>
      </c>
      <c r="O13" s="19">
        <f>J13+L13-M13</f>
        <v>29598872.25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9">
        <f>Q13+S13-T13</f>
        <v>0</v>
      </c>
      <c r="V13" s="23"/>
      <c r="W13" s="19">
        <f>O13+U13</f>
        <v>29598872.25</v>
      </c>
      <c r="X13" s="23">
        <v>0</v>
      </c>
    </row>
    <row r="14" spans="1:26" s="2" customFormat="1" ht="15">
      <c r="A14" s="14"/>
      <c r="B14" s="25"/>
      <c r="C14" s="25" t="s">
        <v>40</v>
      </c>
      <c r="D14" s="25"/>
      <c r="E14" s="25"/>
      <c r="F14" s="25">
        <f>SUM(F10:F13)</f>
        <v>69901145.42</v>
      </c>
      <c r="G14" s="25"/>
      <c r="H14" s="25"/>
      <c r="I14" s="25"/>
      <c r="J14" s="25">
        <f aca="true" t="shared" si="0" ref="J14:X14">SUM(J10:J13)</f>
        <v>21966861.17</v>
      </c>
      <c r="K14" s="25">
        <f t="shared" si="0"/>
        <v>0</v>
      </c>
      <c r="L14" s="25">
        <f t="shared" si="0"/>
        <v>34404284.25</v>
      </c>
      <c r="M14" s="25">
        <f t="shared" si="0"/>
        <v>21966861.17</v>
      </c>
      <c r="N14" s="25">
        <f t="shared" si="0"/>
        <v>0</v>
      </c>
      <c r="O14" s="25">
        <f t="shared" si="0"/>
        <v>34404284.25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106651.28000000001</v>
      </c>
      <c r="T14" s="25">
        <f t="shared" si="0"/>
        <v>106651.28</v>
      </c>
      <c r="U14" s="25">
        <f t="shared" si="0"/>
        <v>0</v>
      </c>
      <c r="V14" s="25">
        <f t="shared" si="0"/>
        <v>0</v>
      </c>
      <c r="W14" s="25">
        <f t="shared" si="0"/>
        <v>34404284.25</v>
      </c>
      <c r="X14" s="25">
        <f t="shared" si="0"/>
        <v>0</v>
      </c>
      <c r="Y14" s="10"/>
      <c r="Z14" s="10"/>
    </row>
    <row r="15" spans="1:26" s="2" customFormat="1" ht="15">
      <c r="A15" s="14"/>
      <c r="B15" s="26" t="s">
        <v>41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10"/>
      <c r="Z15" s="10"/>
    </row>
    <row r="16" spans="1:26" s="2" customFormat="1" ht="15" customHeight="1">
      <c r="A16" s="29"/>
      <c r="B16" s="17"/>
      <c r="C16" s="30"/>
      <c r="D16" s="31"/>
      <c r="E16" s="32"/>
      <c r="F16" s="23"/>
      <c r="G16" s="33"/>
      <c r="H16" s="32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3"/>
      <c r="T16" s="23"/>
      <c r="U16" s="23"/>
      <c r="V16" s="23"/>
      <c r="W16" s="23"/>
      <c r="X16" s="23"/>
      <c r="Y16" s="10"/>
      <c r="Z16" s="10"/>
    </row>
    <row r="17" spans="1:24" s="2" customFormat="1" ht="15">
      <c r="A17" s="14"/>
      <c r="B17" s="17"/>
      <c r="C17" s="17" t="s">
        <v>40</v>
      </c>
      <c r="D17" s="17"/>
      <c r="E17" s="17"/>
      <c r="F17" s="25">
        <f>SUM(F16:F16)</f>
        <v>0</v>
      </c>
      <c r="G17" s="34"/>
      <c r="H17" s="34"/>
      <c r="I17" s="34"/>
      <c r="J17" s="25">
        <f>SUM(J16:J16)</f>
        <v>0</v>
      </c>
      <c r="K17" s="25">
        <f aca="true" t="shared" si="1" ref="K17:X17">SUM(K16:K16)</f>
        <v>0</v>
      </c>
      <c r="L17" s="25">
        <f>SUM(L16:L16)</f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</row>
    <row r="18" spans="1:24" s="2" customFormat="1" ht="15">
      <c r="A18" s="14"/>
      <c r="B18" s="17"/>
      <c r="C18" s="35" t="s">
        <v>42</v>
      </c>
      <c r="D18" s="35"/>
      <c r="E18" s="35"/>
      <c r="F18" s="36">
        <f>SUM(F14+F17)</f>
        <v>69901145.42</v>
      </c>
      <c r="G18" s="36"/>
      <c r="H18" s="36"/>
      <c r="I18" s="36"/>
      <c r="J18" s="36">
        <f>J14+J17</f>
        <v>21966861.17</v>
      </c>
      <c r="K18" s="36">
        <f aca="true" t="shared" si="2" ref="K18:X18">SUM(K14+K17)</f>
        <v>0</v>
      </c>
      <c r="L18" s="36">
        <f t="shared" si="2"/>
        <v>34404284.25</v>
      </c>
      <c r="M18" s="36">
        <f t="shared" si="2"/>
        <v>21966861.17</v>
      </c>
      <c r="N18" s="36">
        <f t="shared" si="2"/>
        <v>0</v>
      </c>
      <c r="O18" s="36">
        <f t="shared" si="2"/>
        <v>34404284.25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106651.28000000001</v>
      </c>
      <c r="T18" s="36">
        <f t="shared" si="2"/>
        <v>106651.28</v>
      </c>
      <c r="U18" s="36">
        <f t="shared" si="2"/>
        <v>0</v>
      </c>
      <c r="V18" s="36">
        <f t="shared" si="2"/>
        <v>0</v>
      </c>
      <c r="W18" s="36">
        <f t="shared" si="2"/>
        <v>34404284.25</v>
      </c>
      <c r="X18" s="36">
        <f t="shared" si="2"/>
        <v>0</v>
      </c>
    </row>
    <row r="19" spans="1:24" s="2" customFormat="1" ht="12.75">
      <c r="A19" s="10"/>
      <c r="B19" s="10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2" customFormat="1" ht="15">
      <c r="A20" s="10"/>
      <c r="B20" s="39" t="s">
        <v>43</v>
      </c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" ht="21" customHeight="1">
      <c r="A21" s="40"/>
      <c r="B21" s="40"/>
    </row>
    <row r="22" spans="1:16" s="44" customFormat="1" ht="25.5" customHeight="1">
      <c r="A22" s="41" t="s">
        <v>44</v>
      </c>
      <c r="B22" s="41"/>
      <c r="C22" s="41"/>
      <c r="D22" s="41"/>
      <c r="E22" s="41"/>
      <c r="F22" s="41"/>
      <c r="G22" s="41"/>
      <c r="H22" s="41"/>
      <c r="I22" s="42"/>
      <c r="J22" s="42"/>
      <c r="K22" s="42"/>
      <c r="L22" s="42"/>
      <c r="M22" s="43"/>
      <c r="N22" s="43"/>
      <c r="O22" s="42" t="s">
        <v>45</v>
      </c>
      <c r="P22" s="43"/>
    </row>
    <row r="23" spans="1:16" s="44" customFormat="1" ht="35.25" customHeight="1">
      <c r="A23" s="43" t="s">
        <v>46</v>
      </c>
      <c r="B23" s="45"/>
      <c r="C23" s="45"/>
      <c r="D23" s="45"/>
      <c r="E23" s="45"/>
      <c r="F23" s="45"/>
      <c r="G23" s="45"/>
      <c r="H23" s="45"/>
      <c r="I23" s="42"/>
      <c r="J23" s="42"/>
      <c r="K23" s="42"/>
      <c r="L23" s="42"/>
      <c r="M23" s="43"/>
      <c r="N23" s="43"/>
      <c r="O23" s="42" t="s">
        <v>47</v>
      </c>
      <c r="P23" s="43"/>
    </row>
    <row r="24" spans="1:16" s="44" customFormat="1" ht="14.25" customHeight="1">
      <c r="A24" s="43" t="s">
        <v>48</v>
      </c>
      <c r="B24" s="45"/>
      <c r="C24" s="45"/>
      <c r="D24" s="45"/>
      <c r="E24" s="45"/>
      <c r="F24" s="45"/>
      <c r="G24" s="45"/>
      <c r="H24" s="45"/>
      <c r="I24" s="42"/>
      <c r="J24" s="42"/>
      <c r="K24" s="42"/>
      <c r="L24" s="42"/>
      <c r="M24" s="43"/>
      <c r="N24" s="43"/>
      <c r="O24" s="42"/>
      <c r="P24" s="43"/>
    </row>
    <row r="25" spans="1:16" ht="15.75">
      <c r="A25" s="43"/>
      <c r="B25" s="43"/>
      <c r="C25" s="46"/>
      <c r="D25" s="43"/>
      <c r="E25" s="43"/>
      <c r="F25" s="47"/>
      <c r="G25" s="43"/>
      <c r="H25" s="43"/>
      <c r="I25" s="46"/>
      <c r="J25" s="46"/>
      <c r="K25" s="46"/>
      <c r="L25" s="43"/>
      <c r="M25" s="43"/>
      <c r="N25" s="44"/>
      <c r="O25" s="43"/>
      <c r="P25" s="43"/>
    </row>
    <row r="26" spans="1:15" ht="15.75">
      <c r="A26" s="43" t="s">
        <v>49</v>
      </c>
      <c r="O26" s="48" t="s">
        <v>50</v>
      </c>
    </row>
    <row r="27" ht="15.75">
      <c r="A27" s="48" t="s">
        <v>48</v>
      </c>
    </row>
    <row r="31" ht="15">
      <c r="B31" s="49"/>
    </row>
  </sheetData>
  <sheetProtection/>
  <mergeCells count="16"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2015-07-01T04:51:15Z</dcterms:created>
  <dcterms:modified xsi:type="dcterms:W3CDTF">2015-07-01T04:51:45Z</dcterms:modified>
  <cp:category/>
  <cp:version/>
  <cp:contentType/>
  <cp:contentStatus/>
</cp:coreProperties>
</file>