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5.15" sheetId="1" r:id="rId1"/>
  </sheets>
  <definedNames>
    <definedName name="_xlnm.Print_Area" localSheetId="0">'01.05.15'!$A$1:$X$25</definedName>
  </definedNames>
  <calcPr fullCalcOnLoad="1"/>
</workbook>
</file>

<file path=xl/sharedStrings.xml><?xml version="1.0" encoding="utf-8"?>
<sst xmlns="http://schemas.openxmlformats.org/spreadsheetml/2006/main" count="51" uniqueCount="45">
  <si>
    <t>администрации Октябрьского района</t>
  </si>
  <si>
    <t>Заворотынская Н.А.</t>
  </si>
  <si>
    <t>Главный бухгалтер Комитета по управлению муниципальными финансами</t>
  </si>
  <si>
    <t>Куклина Н.Г.</t>
  </si>
  <si>
    <t>Председатель Комитета по управлению муниципальными финансами</t>
  </si>
  <si>
    <t>Куташова А.П.</t>
  </si>
  <si>
    <t>Глава администрации Октябрьского района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</si>
  <si>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</si>
  <si>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Итого  муниципальный долг</t>
  </si>
  <si>
    <t>Итого по разделу</t>
  </si>
  <si>
    <t>Раздел 2. Договоры о предоставлении муниципальной гарантии *</t>
  </si>
  <si>
    <t>01.06.2015 г.</t>
  </si>
  <si>
    <t>Департамент финансов ХМАО-Югры</t>
  </si>
  <si>
    <t>№ 8/01-14-ДЗ от 10.06.2014</t>
  </si>
  <si>
    <t>договор</t>
  </si>
  <si>
    <t>2.</t>
  </si>
  <si>
    <t>01.05.2015 г.</t>
  </si>
  <si>
    <t>№ 4/01-14-ДЗ от 25.04.2014</t>
  </si>
  <si>
    <t>1.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</si>
  <si>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</si>
  <si>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в том числе просроченные</t>
  </si>
  <si>
    <t>остаток на конец отчетного периода</t>
  </si>
  <si>
    <t>Погашено</t>
  </si>
  <si>
    <t>Начислено</t>
  </si>
  <si>
    <t>остаток на начало года</t>
  </si>
  <si>
    <t>в том числе остаток просроченного долгового обязательства</t>
  </si>
  <si>
    <t>остаток основного обязательства на конец отчетного периода</t>
  </si>
  <si>
    <t>в том числе погашено  просроченного долгового обязательства</t>
  </si>
  <si>
    <t>погашение долгового обязательства за отчетный период</t>
  </si>
  <si>
    <t>образование долгового обязательства за отчетный период</t>
  </si>
  <si>
    <t>остаток основного обязательства на начало года</t>
  </si>
  <si>
    <t>В том числе просроченные долговые обязательства (гр.16+гр.22)</t>
  </si>
  <si>
    <t>Остаток долгового обязательства на конец отчетного периода (гр.15+гр.21)</t>
  </si>
  <si>
    <t>Проценты, комиссии</t>
  </si>
  <si>
    <t>Основной долг</t>
  </si>
  <si>
    <t>Процентная ставка/ставка купонного дохода</t>
  </si>
  <si>
    <t>Форма обеспечения обязательства, номер и дата документа</t>
  </si>
  <si>
    <t>Срок погашения долгового обязательства</t>
  </si>
  <si>
    <t>Объем долгового обязательства  по договору</t>
  </si>
  <si>
    <t>Наименование кредитора (принципала)</t>
  </si>
  <si>
    <t>Дата возникновения обязательства по договору (дата,№)</t>
  </si>
  <si>
    <t>Наименование долгового обязательства</t>
  </si>
  <si>
    <t>Дата регистрации</t>
  </si>
  <si>
    <t>№ п/п</t>
  </si>
  <si>
    <t>Долговая книга муниципального образования Октябрьский район за период с 01.01.2015 года  по  01.05.2015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</si>
</sst>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vertical="center" textRotation="90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29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39" customFormat="1" ht="32.25" customHeight="1">
      <c r="B2" s="39" t="s">
        <v>44</v>
      </c>
    </row>
    <row r="3" s="39" customFormat="1" ht="13.5" customHeight="1"/>
    <row r="4" s="39" customFormat="1" ht="13.5" customHeight="1"/>
    <row r="5" s="10" customFormat="1" ht="12.75"/>
    <row r="6" spans="1:24" s="10" customFormat="1" ht="12.75">
      <c r="A6" s="48" t="s">
        <v>43</v>
      </c>
      <c r="B6" s="40" t="s">
        <v>42</v>
      </c>
      <c r="C6" s="40" t="s">
        <v>41</v>
      </c>
      <c r="D6" s="40" t="s">
        <v>40</v>
      </c>
      <c r="E6" s="40" t="s">
        <v>39</v>
      </c>
      <c r="F6" s="40" t="s">
        <v>38</v>
      </c>
      <c r="G6" s="40" t="s">
        <v>37</v>
      </c>
      <c r="H6" s="40" t="s">
        <v>36</v>
      </c>
      <c r="I6" s="40" t="s">
        <v>35</v>
      </c>
      <c r="J6" s="46" t="s">
        <v>34</v>
      </c>
      <c r="K6" s="46"/>
      <c r="L6" s="46"/>
      <c r="M6" s="46"/>
      <c r="N6" s="46"/>
      <c r="O6" s="46"/>
      <c r="P6" s="46"/>
      <c r="Q6" s="46" t="s">
        <v>33</v>
      </c>
      <c r="R6" s="46"/>
      <c r="S6" s="46"/>
      <c r="T6" s="46"/>
      <c r="U6" s="46"/>
      <c r="V6" s="46"/>
      <c r="W6" s="47" t="s">
        <v>32</v>
      </c>
      <c r="X6" s="40" t="s">
        <v>31</v>
      </c>
    </row>
    <row r="7" spans="1:26" s="10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38" t="s">
        <v>30</v>
      </c>
      <c r="K7" s="38" t="s">
        <v>25</v>
      </c>
      <c r="L7" s="38" t="s">
        <v>29</v>
      </c>
      <c r="M7" s="38" t="s">
        <v>28</v>
      </c>
      <c r="N7" s="38" t="s">
        <v>27</v>
      </c>
      <c r="O7" s="38" t="s">
        <v>26</v>
      </c>
      <c r="P7" s="38" t="s">
        <v>25</v>
      </c>
      <c r="Q7" s="37" t="s">
        <v>24</v>
      </c>
      <c r="R7" s="37" t="s">
        <v>20</v>
      </c>
      <c r="S7" s="37" t="s">
        <v>23</v>
      </c>
      <c r="T7" s="37" t="s">
        <v>22</v>
      </c>
      <c r="U7" s="37" t="s">
        <v>21</v>
      </c>
      <c r="V7" s="37" t="s">
        <v>20</v>
      </c>
      <c r="W7" s="47"/>
      <c r="X7" s="40"/>
      <c r="Y7" s="14"/>
      <c r="Z7" s="14"/>
    </row>
    <row r="8" spans="1:26" s="10" customFormat="1" ht="12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36">
        <v>23</v>
      </c>
      <c r="X8" s="35">
        <v>24</v>
      </c>
      <c r="Y8" s="34"/>
      <c r="Z8" s="14"/>
    </row>
    <row r="9" spans="1:26" s="10" customFormat="1" ht="12.75">
      <c r="A9" s="18"/>
      <c r="B9" s="41" t="s">
        <v>19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14"/>
      <c r="Z9" s="14"/>
    </row>
    <row r="10" spans="1:24" s="29" customFormat="1" ht="44.25" customHeight="1">
      <c r="A10" s="33" t="s">
        <v>18</v>
      </c>
      <c r="B10" s="17"/>
      <c r="C10" s="32" t="s">
        <v>14</v>
      </c>
      <c r="D10" s="22" t="s">
        <v>17</v>
      </c>
      <c r="E10" s="22" t="s">
        <v>12</v>
      </c>
      <c r="F10" s="31">
        <v>4265724</v>
      </c>
      <c r="G10" s="30" t="s">
        <v>16</v>
      </c>
      <c r="H10" s="17"/>
      <c r="I10" s="23">
        <v>2.75</v>
      </c>
      <c r="J10" s="21">
        <v>2435724</v>
      </c>
      <c r="K10" s="21">
        <v>0</v>
      </c>
      <c r="L10" s="21">
        <v>0</v>
      </c>
      <c r="M10" s="21">
        <f>610000+610000+610000+605724</f>
        <v>2435724</v>
      </c>
      <c r="N10" s="21">
        <v>0</v>
      </c>
      <c r="O10" s="22">
        <f>J10+L10-M10</f>
        <v>0</v>
      </c>
      <c r="P10" s="21">
        <v>0</v>
      </c>
      <c r="Q10" s="21">
        <v>0</v>
      </c>
      <c r="R10" s="21">
        <v>0</v>
      </c>
      <c r="S10" s="21">
        <f>5137.41+2656.6+1552.62+45.64</f>
        <v>9392.27</v>
      </c>
      <c r="T10" s="21">
        <f>5137.41+2656.6+1552.62+45.64</f>
        <v>9392.27</v>
      </c>
      <c r="U10" s="22">
        <f>Q10+S10-T10</f>
        <v>0</v>
      </c>
      <c r="V10" s="21">
        <v>0</v>
      </c>
      <c r="W10" s="22">
        <f>O10+U10</f>
        <v>0</v>
      </c>
      <c r="X10" s="21">
        <v>0</v>
      </c>
    </row>
    <row r="11" spans="1:24" s="29" customFormat="1" ht="44.25" customHeight="1">
      <c r="A11" s="33" t="s">
        <v>15</v>
      </c>
      <c r="B11" s="17"/>
      <c r="C11" s="32" t="s">
        <v>14</v>
      </c>
      <c r="D11" s="22" t="s">
        <v>13</v>
      </c>
      <c r="E11" s="22" t="s">
        <v>12</v>
      </c>
      <c r="F11" s="31">
        <v>31231137.17</v>
      </c>
      <c r="G11" s="30" t="s">
        <v>11</v>
      </c>
      <c r="H11" s="17"/>
      <c r="I11" s="23">
        <v>2.75</v>
      </c>
      <c r="J11" s="21">
        <v>19531137.17</v>
      </c>
      <c r="K11" s="21">
        <v>0</v>
      </c>
      <c r="L11" s="21">
        <v>0</v>
      </c>
      <c r="M11" s="21">
        <f>3900000+3900000+3900000+3900000</f>
        <v>15600000</v>
      </c>
      <c r="N11" s="21">
        <v>0</v>
      </c>
      <c r="O11" s="22">
        <f>J11+L11-M11</f>
        <v>3931137.170000002</v>
      </c>
      <c r="P11" s="21">
        <v>0</v>
      </c>
      <c r="Q11" s="21">
        <v>0</v>
      </c>
      <c r="R11" s="21">
        <v>0</v>
      </c>
      <c r="S11" s="21">
        <f>42091.22+25335.55+19172.04+9179.29</f>
        <v>95778.1</v>
      </c>
      <c r="T11" s="21">
        <f>42091.22+25335.55+19172.04</f>
        <v>86598.81</v>
      </c>
      <c r="U11" s="22">
        <f>Q11+S11-T11</f>
        <v>9179.290000000008</v>
      </c>
      <c r="V11" s="21">
        <v>0</v>
      </c>
      <c r="W11" s="22">
        <f>O11+U11</f>
        <v>3940316.460000002</v>
      </c>
      <c r="X11" s="21">
        <v>0</v>
      </c>
    </row>
    <row r="12" spans="1:26" s="10" customFormat="1" ht="15">
      <c r="A12" s="18"/>
      <c r="B12" s="19"/>
      <c r="C12" s="19" t="s">
        <v>9</v>
      </c>
      <c r="D12" s="19"/>
      <c r="E12" s="19"/>
      <c r="F12" s="19">
        <f>SUM(F10:F11)</f>
        <v>35496861.17</v>
      </c>
      <c r="G12" s="19"/>
      <c r="H12" s="19"/>
      <c r="I12" s="19"/>
      <c r="J12" s="19">
        <f aca="true" t="shared" si="0" ref="J12:X12">SUM(J10:J11)</f>
        <v>21966861.17</v>
      </c>
      <c r="K12" s="19">
        <f t="shared" si="0"/>
        <v>0</v>
      </c>
      <c r="L12" s="19">
        <f t="shared" si="0"/>
        <v>0</v>
      </c>
      <c r="M12" s="19">
        <f t="shared" si="0"/>
        <v>18035724</v>
      </c>
      <c r="N12" s="19">
        <f t="shared" si="0"/>
        <v>0</v>
      </c>
      <c r="O12" s="19">
        <f t="shared" si="0"/>
        <v>3931137.170000002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105170.37000000001</v>
      </c>
      <c r="T12" s="19">
        <f t="shared" si="0"/>
        <v>95991.08</v>
      </c>
      <c r="U12" s="19">
        <f t="shared" si="0"/>
        <v>9179.290000000008</v>
      </c>
      <c r="V12" s="19">
        <f t="shared" si="0"/>
        <v>0</v>
      </c>
      <c r="W12" s="19">
        <f t="shared" si="0"/>
        <v>3940316.460000002</v>
      </c>
      <c r="X12" s="19">
        <f t="shared" si="0"/>
        <v>0</v>
      </c>
      <c r="Y12" s="14"/>
      <c r="Z12" s="14"/>
    </row>
    <row r="13" spans="1:26" s="10" customFormat="1" ht="15">
      <c r="A13" s="18"/>
      <c r="B13" s="42" t="s">
        <v>10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4"/>
      <c r="Y13" s="14"/>
      <c r="Z13" s="14"/>
    </row>
    <row r="14" spans="1:26" s="10" customFormat="1" ht="15" customHeight="1">
      <c r="A14" s="28"/>
      <c r="B14" s="17"/>
      <c r="C14" s="27"/>
      <c r="D14" s="26"/>
      <c r="E14" s="24"/>
      <c r="F14" s="21"/>
      <c r="G14" s="25"/>
      <c r="H14" s="24"/>
      <c r="I14" s="23"/>
      <c r="J14" s="21"/>
      <c r="K14" s="21"/>
      <c r="L14" s="21"/>
      <c r="M14" s="21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14"/>
      <c r="Z14" s="14"/>
    </row>
    <row r="15" spans="1:24" s="10" customFormat="1" ht="15">
      <c r="A15" s="18"/>
      <c r="B15" s="17"/>
      <c r="C15" s="17" t="s">
        <v>9</v>
      </c>
      <c r="D15" s="17"/>
      <c r="E15" s="17"/>
      <c r="F15" s="19">
        <f>SUM(F14:F14)</f>
        <v>0</v>
      </c>
      <c r="G15" s="20"/>
      <c r="H15" s="20"/>
      <c r="I15" s="20"/>
      <c r="J15" s="19">
        <f aca="true" t="shared" si="1" ref="J15:X15">SUM(J14:J14)</f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9">
        <f t="shared" si="1"/>
        <v>0</v>
      </c>
      <c r="Q15" s="19">
        <f t="shared" si="1"/>
        <v>0</v>
      </c>
      <c r="R15" s="19">
        <f t="shared" si="1"/>
        <v>0</v>
      </c>
      <c r="S15" s="19">
        <f t="shared" si="1"/>
        <v>0</v>
      </c>
      <c r="T15" s="19">
        <f t="shared" si="1"/>
        <v>0</v>
      </c>
      <c r="U15" s="19">
        <f t="shared" si="1"/>
        <v>0</v>
      </c>
      <c r="V15" s="19">
        <f t="shared" si="1"/>
        <v>0</v>
      </c>
      <c r="W15" s="19">
        <f t="shared" si="1"/>
        <v>0</v>
      </c>
      <c r="X15" s="19">
        <f t="shared" si="1"/>
        <v>0</v>
      </c>
    </row>
    <row r="16" spans="1:24" s="10" customFormat="1" ht="15">
      <c r="A16" s="18"/>
      <c r="B16" s="17"/>
      <c r="C16" s="16" t="s">
        <v>8</v>
      </c>
      <c r="D16" s="16"/>
      <c r="E16" s="16"/>
      <c r="F16" s="15">
        <f>SUM(F12+F15)</f>
        <v>35496861.17</v>
      </c>
      <c r="G16" s="15"/>
      <c r="H16" s="15"/>
      <c r="I16" s="15"/>
      <c r="J16" s="15">
        <f>J12+J15</f>
        <v>21966861.17</v>
      </c>
      <c r="K16" s="15">
        <f aca="true" t="shared" si="2" ref="K16:X16">SUM(K12+K15)</f>
        <v>0</v>
      </c>
      <c r="L16" s="15">
        <f t="shared" si="2"/>
        <v>0</v>
      </c>
      <c r="M16" s="15">
        <f t="shared" si="2"/>
        <v>18035724</v>
      </c>
      <c r="N16" s="15">
        <f t="shared" si="2"/>
        <v>0</v>
      </c>
      <c r="O16" s="15">
        <f t="shared" si="2"/>
        <v>3931137.170000002</v>
      </c>
      <c r="P16" s="15">
        <f t="shared" si="2"/>
        <v>0</v>
      </c>
      <c r="Q16" s="15">
        <f t="shared" si="2"/>
        <v>0</v>
      </c>
      <c r="R16" s="15">
        <f t="shared" si="2"/>
        <v>0</v>
      </c>
      <c r="S16" s="15">
        <f t="shared" si="2"/>
        <v>105170.37000000001</v>
      </c>
      <c r="T16" s="15">
        <f t="shared" si="2"/>
        <v>95991.08</v>
      </c>
      <c r="U16" s="15">
        <f t="shared" si="2"/>
        <v>9179.290000000008</v>
      </c>
      <c r="V16" s="15">
        <f t="shared" si="2"/>
        <v>0</v>
      </c>
      <c r="W16" s="15">
        <f t="shared" si="2"/>
        <v>3940316.460000002</v>
      </c>
      <c r="X16" s="15">
        <f t="shared" si="2"/>
        <v>0</v>
      </c>
    </row>
    <row r="17" spans="1:24" s="10" customFormat="1" ht="12.75">
      <c r="A17" s="14"/>
      <c r="B17" s="14"/>
      <c r="C17" s="12"/>
      <c r="D17" s="12"/>
      <c r="E17" s="1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0" customFormat="1" ht="15">
      <c r="A18" s="14"/>
      <c r="B18" s="13" t="s">
        <v>7</v>
      </c>
      <c r="C18" s="12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" ht="21" customHeight="1">
      <c r="A19" s="9"/>
      <c r="B19" s="9"/>
    </row>
    <row r="20" spans="1:16" s="4" customFormat="1" ht="25.5" customHeight="1">
      <c r="A20" s="45" t="s">
        <v>6</v>
      </c>
      <c r="B20" s="45"/>
      <c r="C20" s="45"/>
      <c r="D20" s="45"/>
      <c r="E20" s="45"/>
      <c r="F20" s="45"/>
      <c r="G20" s="45"/>
      <c r="H20" s="45"/>
      <c r="I20" s="7"/>
      <c r="J20" s="7"/>
      <c r="K20" s="7"/>
      <c r="L20" s="7"/>
      <c r="M20" s="3"/>
      <c r="N20" s="3"/>
      <c r="O20" s="7" t="s">
        <v>5</v>
      </c>
      <c r="P20" s="3"/>
    </row>
    <row r="21" spans="1:16" s="4" customFormat="1" ht="35.25" customHeight="1">
      <c r="A21" s="3" t="s">
        <v>4</v>
      </c>
      <c r="B21" s="8"/>
      <c r="C21" s="8"/>
      <c r="D21" s="8"/>
      <c r="E21" s="8"/>
      <c r="F21" s="8"/>
      <c r="G21" s="8"/>
      <c r="H21" s="8"/>
      <c r="I21" s="7"/>
      <c r="J21" s="7"/>
      <c r="K21" s="7"/>
      <c r="L21" s="7"/>
      <c r="M21" s="3"/>
      <c r="N21" s="3"/>
      <c r="O21" s="7" t="s">
        <v>3</v>
      </c>
      <c r="P21" s="3"/>
    </row>
    <row r="22" spans="1:16" s="4" customFormat="1" ht="14.25" customHeight="1">
      <c r="A22" s="3" t="s">
        <v>0</v>
      </c>
      <c r="B22" s="8"/>
      <c r="C22" s="8"/>
      <c r="D22" s="8"/>
      <c r="E22" s="8"/>
      <c r="F22" s="8"/>
      <c r="G22" s="8"/>
      <c r="H22" s="8"/>
      <c r="I22" s="7"/>
      <c r="J22" s="7"/>
      <c r="K22" s="7"/>
      <c r="L22" s="7"/>
      <c r="M22" s="3"/>
      <c r="N22" s="3"/>
      <c r="O22" s="7"/>
      <c r="P22" s="3"/>
    </row>
    <row r="23" spans="1:16" ht="15.75">
      <c r="A23" s="3"/>
      <c r="B23" s="3"/>
      <c r="C23" s="5"/>
      <c r="D23" s="3"/>
      <c r="E23" s="3"/>
      <c r="F23" s="6"/>
      <c r="G23" s="3"/>
      <c r="H23" s="3"/>
      <c r="I23" s="5"/>
      <c r="J23" s="5"/>
      <c r="K23" s="5"/>
      <c r="L23" s="3"/>
      <c r="M23" s="3"/>
      <c r="N23" s="4"/>
      <c r="O23" s="3"/>
      <c r="P23" s="3"/>
    </row>
    <row r="24" spans="1:15" ht="15.75">
      <c r="A24" s="3" t="s">
        <v>2</v>
      </c>
      <c r="O24" s="2" t="s">
        <v>1</v>
      </c>
    </row>
    <row r="25" ht="15.75">
      <c r="A25" s="2" t="s">
        <v>0</v>
      </c>
    </row>
    <row r="29" ht="15">
      <c r="B29" s="1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3:X13"/>
    <mergeCell ref="A20:H20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1</cp:lastModifiedBy>
  <dcterms:created xsi:type="dcterms:W3CDTF">2015-05-05T08:01:35Z</dcterms:created>
  <dcterms:modified xsi:type="dcterms:W3CDTF">2015-05-15T07:56:15Z</dcterms:modified>
  <cp:category/>
  <cp:version/>
  <cp:contentType/>
  <cp:contentStatus/>
</cp:coreProperties>
</file>