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250" activeTab="0"/>
  </bookViews>
  <sheets>
    <sheet name="01.05.17" sheetId="1" r:id="rId1"/>
  </sheets>
  <definedNames>
    <definedName name="_xlnm.Print_Area" localSheetId="0">'01.05.17'!$A$1:$X$25</definedName>
  </definedNames>
  <calcPr fullCalcOnLoad="1"/>
</workbook>
</file>

<file path=xl/sharedStrings.xml><?xml version="1.0" encoding="utf-8"?>
<sst xmlns="http://schemas.openxmlformats.org/spreadsheetml/2006/main" count="49" uniqueCount="43">
  <si>
    <t>Долговая книга муниципального образования Октябрьский район за период с 01.01.2017 года  по  01.05.2017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</si>
  <si>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</si>
  <si>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</si>
  <si>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</si>
  <si>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</si>
  <si>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</si>
  <si>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</si>
  <si>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</si>
  <si>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</si>
  <si>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</si>
  <si>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</si>
  <si>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</si>
  <si>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</si>
  <si>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</si>
  <si>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</si>
  <si>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</si>
  <si>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</si>
  <si>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</si>
  <si>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</si>
  <si>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</si>
  <si>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</si>
  <si>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</si>
  <si>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</si>
  <si>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</si>
  <si>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</si>
  <si>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</si>
  <si>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</si>
  <si>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</si>
  <si>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3/01-16-ДЗ от 13.05.2016</t>
  </si>
  <si>
    <t>Департамент финансов ХМАО-Югры</t>
  </si>
  <si>
    <t>2.</t>
  </si>
  <si>
    <t>№ 7/01-16-ДЗ от 03.06.2016</t>
  </si>
  <si>
    <t>Итого по разделу</t>
  </si>
  <si>
    <t>Раздел 2.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</si>
  <si>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</si>
  <si>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</si>
  <si>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</si>
  <si>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</si>
  <si>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</si>
  <si>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</si>
  <si>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</si>
  <si>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 муниципальными финансами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</si>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</sst>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9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3.875" style="0" customWidth="1"/>
    <col min="7" max="7" width="12.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3" width="14.25390625" style="0" bestFit="1" customWidth="1"/>
    <col min="14" max="14" width="6.875" style="0" customWidth="1"/>
    <col min="15" max="15" width="14.37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2.125" style="0" customWidth="1"/>
    <col min="20" max="20" width="11.25390625" style="0" customWidth="1"/>
    <col min="21" max="21" width="11.875" style="0" customWidth="1"/>
    <col min="22" max="22" width="7.125" style="0" customWidth="1"/>
    <col min="23" max="23" width="14.25390625" style="0" customWidth="1"/>
    <col min="24" max="24" width="11.00390625" style="0" customWidth="1"/>
  </cols>
  <sheetData>
    <row r="2" s="1" customFormat="1" ht="39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48" t="s">
        <v>1</v>
      </c>
      <c r="B6" s="40" t="s">
        <v>2</v>
      </c>
      <c r="C6" s="40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0" t="s">
        <v>9</v>
      </c>
      <c r="J6" s="46" t="s">
        <v>10</v>
      </c>
      <c r="K6" s="46"/>
      <c r="L6" s="46"/>
      <c r="M6" s="46"/>
      <c r="N6" s="46"/>
      <c r="O6" s="46"/>
      <c r="P6" s="46"/>
      <c r="Q6" s="46" t="s">
        <v>11</v>
      </c>
      <c r="R6" s="46"/>
      <c r="S6" s="46"/>
      <c r="T6" s="46"/>
      <c r="U6" s="46"/>
      <c r="V6" s="46"/>
      <c r="W6" s="47" t="s">
        <v>12</v>
      </c>
      <c r="X6" s="40" t="s">
        <v>13</v>
      </c>
    </row>
    <row r="7" spans="1:26" s="2" customFormat="1" ht="125.25" customHeight="1">
      <c r="A7" s="49"/>
      <c r="B7" s="40"/>
      <c r="C7" s="40"/>
      <c r="D7" s="40"/>
      <c r="E7" s="40"/>
      <c r="F7" s="40"/>
      <c r="G7" s="40"/>
      <c r="H7" s="40"/>
      <c r="I7" s="40"/>
      <c r="J7" s="4" t="s">
        <v>14</v>
      </c>
      <c r="K7" s="4" t="s">
        <v>15</v>
      </c>
      <c r="L7" s="4" t="s">
        <v>16</v>
      </c>
      <c r="M7" s="4" t="s">
        <v>17</v>
      </c>
      <c r="N7" s="4" t="s">
        <v>18</v>
      </c>
      <c r="O7" s="4" t="s">
        <v>19</v>
      </c>
      <c r="P7" s="4" t="s">
        <v>15</v>
      </c>
      <c r="Q7" s="5" t="s">
        <v>20</v>
      </c>
      <c r="R7" s="5" t="s">
        <v>21</v>
      </c>
      <c r="S7" s="5" t="s">
        <v>22</v>
      </c>
      <c r="T7" s="5" t="s">
        <v>23</v>
      </c>
      <c r="U7" s="5" t="s">
        <v>24</v>
      </c>
      <c r="V7" s="5" t="s">
        <v>21</v>
      </c>
      <c r="W7" s="47"/>
      <c r="X7" s="40"/>
      <c r="Y7" s="6"/>
      <c r="Z7" s="6"/>
    </row>
    <row r="8" spans="1:26" s="2" customFormat="1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7">
        <v>24</v>
      </c>
      <c r="Y8" s="8"/>
      <c r="Z8" s="6"/>
    </row>
    <row r="9" spans="1:26" s="2" customFormat="1" ht="15">
      <c r="A9" s="9"/>
      <c r="B9" s="41" t="s">
        <v>25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6"/>
      <c r="Z9" s="6"/>
    </row>
    <row r="10" spans="1:24" s="18" customFormat="1" ht="44.25" customHeight="1">
      <c r="A10" s="10" t="s">
        <v>26</v>
      </c>
      <c r="B10" s="11"/>
      <c r="C10" s="12" t="s">
        <v>27</v>
      </c>
      <c r="D10" s="13" t="s">
        <v>28</v>
      </c>
      <c r="E10" s="13" t="s">
        <v>29</v>
      </c>
      <c r="F10" s="14">
        <v>3906240</v>
      </c>
      <c r="G10" s="15">
        <v>42856</v>
      </c>
      <c r="H10" s="11"/>
      <c r="I10" s="16">
        <v>0.1</v>
      </c>
      <c r="J10" s="17">
        <v>2232240</v>
      </c>
      <c r="K10" s="17">
        <v>0</v>
      </c>
      <c r="L10" s="17">
        <v>0</v>
      </c>
      <c r="M10" s="17">
        <f>558000+558000+558000+558240</f>
        <v>2232240</v>
      </c>
      <c r="N10" s="17">
        <v>0</v>
      </c>
      <c r="O10" s="13">
        <f>J10+L10-M10</f>
        <v>0</v>
      </c>
      <c r="P10" s="17">
        <v>0</v>
      </c>
      <c r="Q10" s="17">
        <v>0</v>
      </c>
      <c r="R10" s="17">
        <v>0</v>
      </c>
      <c r="S10" s="17">
        <f>172.77+87.16+48.94+27.53</f>
        <v>336.4</v>
      </c>
      <c r="T10" s="17">
        <f>172.77+87.16+48.94+27.53</f>
        <v>336.4</v>
      </c>
      <c r="U10" s="13">
        <f>Q10+S10-T10</f>
        <v>0</v>
      </c>
      <c r="V10" s="17">
        <v>0</v>
      </c>
      <c r="W10" s="13">
        <f>O10+U10</f>
        <v>0</v>
      </c>
      <c r="X10" s="17">
        <v>0</v>
      </c>
    </row>
    <row r="11" spans="1:24" s="18" customFormat="1" ht="44.25" customHeight="1">
      <c r="A11" s="10" t="s">
        <v>30</v>
      </c>
      <c r="B11" s="11"/>
      <c r="C11" s="12" t="s">
        <v>27</v>
      </c>
      <c r="D11" s="13" t="s">
        <v>31</v>
      </c>
      <c r="E11" s="13" t="s">
        <v>29</v>
      </c>
      <c r="F11" s="14">
        <v>32294923.92</v>
      </c>
      <c r="G11" s="15">
        <v>42887</v>
      </c>
      <c r="H11" s="11"/>
      <c r="I11" s="16">
        <v>0.1</v>
      </c>
      <c r="J11" s="17">
        <v>20294923.92</v>
      </c>
      <c r="K11" s="17">
        <v>0</v>
      </c>
      <c r="L11" s="17">
        <v>0</v>
      </c>
      <c r="M11" s="17">
        <f>4000000+4000000+4000000+4000000</f>
        <v>16000000</v>
      </c>
      <c r="N11" s="17">
        <v>0</v>
      </c>
      <c r="O11" s="13">
        <f>J11+L11-M11</f>
        <v>4294923.920000002</v>
      </c>
      <c r="P11" s="17">
        <v>0</v>
      </c>
      <c r="Q11" s="17">
        <v>0</v>
      </c>
      <c r="R11" s="17">
        <v>0</v>
      </c>
      <c r="S11" s="17">
        <f>1603.13+954.13+715.45+550.26</f>
        <v>3822.9700000000003</v>
      </c>
      <c r="T11" s="17">
        <f>1603.13+954.13+715.45</f>
        <v>3272.71</v>
      </c>
      <c r="U11" s="13">
        <f>Q11+S11-T11</f>
        <v>550.2600000000002</v>
      </c>
      <c r="V11" s="17">
        <v>0</v>
      </c>
      <c r="W11" s="13">
        <f>O11+U11</f>
        <v>4295474.180000002</v>
      </c>
      <c r="X11" s="17">
        <v>0</v>
      </c>
    </row>
    <row r="12" spans="1:26" s="2" customFormat="1" ht="15">
      <c r="A12" s="9"/>
      <c r="B12" s="19"/>
      <c r="C12" s="19" t="s">
        <v>32</v>
      </c>
      <c r="D12" s="19"/>
      <c r="E12" s="19"/>
      <c r="F12" s="19">
        <f>SUM(F10:F11)</f>
        <v>36201163.92</v>
      </c>
      <c r="G12" s="19"/>
      <c r="H12" s="19"/>
      <c r="I12" s="19"/>
      <c r="J12" s="19">
        <f aca="true" t="shared" si="0" ref="J12:X12">SUM(J10:J11)</f>
        <v>22527163.92</v>
      </c>
      <c r="K12" s="19">
        <f t="shared" si="0"/>
        <v>0</v>
      </c>
      <c r="L12" s="19">
        <f t="shared" si="0"/>
        <v>0</v>
      </c>
      <c r="M12" s="19">
        <f t="shared" si="0"/>
        <v>18232240</v>
      </c>
      <c r="N12" s="19">
        <f t="shared" si="0"/>
        <v>0</v>
      </c>
      <c r="O12" s="19">
        <f t="shared" si="0"/>
        <v>4294923.920000002</v>
      </c>
      <c r="P12" s="19">
        <f t="shared" si="0"/>
        <v>0</v>
      </c>
      <c r="Q12" s="19">
        <f t="shared" si="0"/>
        <v>0</v>
      </c>
      <c r="R12" s="19">
        <f t="shared" si="0"/>
        <v>0</v>
      </c>
      <c r="S12" s="19">
        <f t="shared" si="0"/>
        <v>4159.37</v>
      </c>
      <c r="T12" s="19">
        <f t="shared" si="0"/>
        <v>3609.11</v>
      </c>
      <c r="U12" s="19">
        <f t="shared" si="0"/>
        <v>550.2600000000002</v>
      </c>
      <c r="V12" s="19">
        <f t="shared" si="0"/>
        <v>0</v>
      </c>
      <c r="W12" s="19">
        <f t="shared" si="0"/>
        <v>4295474.180000002</v>
      </c>
      <c r="X12" s="19">
        <f t="shared" si="0"/>
        <v>0</v>
      </c>
      <c r="Y12" s="6"/>
      <c r="Z12" s="6"/>
    </row>
    <row r="13" spans="1:26" s="2" customFormat="1" ht="15">
      <c r="A13" s="9"/>
      <c r="B13" s="42" t="s">
        <v>33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4"/>
      <c r="Y13" s="6"/>
      <c r="Z13" s="6"/>
    </row>
    <row r="14" spans="1:26" s="2" customFormat="1" ht="15" customHeight="1">
      <c r="A14" s="20"/>
      <c r="B14" s="11"/>
      <c r="C14" s="21"/>
      <c r="D14" s="22"/>
      <c r="E14" s="23"/>
      <c r="F14" s="17"/>
      <c r="G14" s="24"/>
      <c r="H14" s="23"/>
      <c r="I14" s="16"/>
      <c r="J14" s="17"/>
      <c r="K14" s="17"/>
      <c r="L14" s="17"/>
      <c r="M14" s="17"/>
      <c r="N14" s="17"/>
      <c r="O14" s="13"/>
      <c r="P14" s="17"/>
      <c r="Q14" s="17"/>
      <c r="R14" s="17"/>
      <c r="S14" s="17"/>
      <c r="T14" s="17"/>
      <c r="U14" s="17"/>
      <c r="V14" s="17"/>
      <c r="W14" s="17"/>
      <c r="X14" s="17"/>
      <c r="Y14" s="6"/>
      <c r="Z14" s="6"/>
    </row>
    <row r="15" spans="1:24" s="2" customFormat="1" ht="15">
      <c r="A15" s="9"/>
      <c r="B15" s="11"/>
      <c r="C15" s="11" t="s">
        <v>32</v>
      </c>
      <c r="D15" s="11"/>
      <c r="E15" s="11"/>
      <c r="F15" s="19">
        <f>SUM(F14:F14)</f>
        <v>0</v>
      </c>
      <c r="G15" s="25"/>
      <c r="H15" s="25"/>
      <c r="I15" s="25"/>
      <c r="J15" s="19">
        <f>SUM(J14:J14)</f>
        <v>0</v>
      </c>
      <c r="K15" s="19">
        <f aca="true" t="shared" si="1" ref="K15:X15">SUM(K14:K14)</f>
        <v>0</v>
      </c>
      <c r="L15" s="19">
        <f>SUM(L14:L14)</f>
        <v>0</v>
      </c>
      <c r="M15" s="19">
        <f t="shared" si="1"/>
        <v>0</v>
      </c>
      <c r="N15" s="19">
        <f t="shared" si="1"/>
        <v>0</v>
      </c>
      <c r="O15" s="19">
        <f t="shared" si="1"/>
        <v>0</v>
      </c>
      <c r="P15" s="19">
        <f t="shared" si="1"/>
        <v>0</v>
      </c>
      <c r="Q15" s="19">
        <f t="shared" si="1"/>
        <v>0</v>
      </c>
      <c r="R15" s="19">
        <f t="shared" si="1"/>
        <v>0</v>
      </c>
      <c r="S15" s="19">
        <f t="shared" si="1"/>
        <v>0</v>
      </c>
      <c r="T15" s="19">
        <f t="shared" si="1"/>
        <v>0</v>
      </c>
      <c r="U15" s="19">
        <f t="shared" si="1"/>
        <v>0</v>
      </c>
      <c r="V15" s="19">
        <f t="shared" si="1"/>
        <v>0</v>
      </c>
      <c r="W15" s="19">
        <f t="shared" si="1"/>
        <v>0</v>
      </c>
      <c r="X15" s="19">
        <f t="shared" si="1"/>
        <v>0</v>
      </c>
    </row>
    <row r="16" spans="1:24" s="2" customFormat="1" ht="15">
      <c r="A16" s="9"/>
      <c r="B16" s="11"/>
      <c r="C16" s="26" t="s">
        <v>34</v>
      </c>
      <c r="D16" s="26"/>
      <c r="E16" s="26"/>
      <c r="F16" s="27">
        <f>SUM(F12+F15)</f>
        <v>36201163.92</v>
      </c>
      <c r="G16" s="27"/>
      <c r="H16" s="27"/>
      <c r="I16" s="27"/>
      <c r="J16" s="27">
        <f>J12+J15</f>
        <v>22527163.92</v>
      </c>
      <c r="K16" s="27">
        <f aca="true" t="shared" si="2" ref="K16:X16">SUM(K12+K15)</f>
        <v>0</v>
      </c>
      <c r="L16" s="27">
        <f t="shared" si="2"/>
        <v>0</v>
      </c>
      <c r="M16" s="27">
        <f t="shared" si="2"/>
        <v>18232240</v>
      </c>
      <c r="N16" s="27">
        <f t="shared" si="2"/>
        <v>0</v>
      </c>
      <c r="O16" s="27">
        <f t="shared" si="2"/>
        <v>4294923.920000002</v>
      </c>
      <c r="P16" s="27">
        <f t="shared" si="2"/>
        <v>0</v>
      </c>
      <c r="Q16" s="27">
        <f t="shared" si="2"/>
        <v>0</v>
      </c>
      <c r="R16" s="27">
        <f t="shared" si="2"/>
        <v>0</v>
      </c>
      <c r="S16" s="27">
        <f t="shared" si="2"/>
        <v>4159.37</v>
      </c>
      <c r="T16" s="27">
        <f t="shared" si="2"/>
        <v>3609.11</v>
      </c>
      <c r="U16" s="27">
        <f t="shared" si="2"/>
        <v>550.2600000000002</v>
      </c>
      <c r="V16" s="27">
        <f t="shared" si="2"/>
        <v>0</v>
      </c>
      <c r="W16" s="27">
        <f t="shared" si="2"/>
        <v>4295474.180000002</v>
      </c>
      <c r="X16" s="27">
        <f t="shared" si="2"/>
        <v>0</v>
      </c>
    </row>
    <row r="17" spans="1:24" s="2" customFormat="1" ht="12.75">
      <c r="A17" s="6"/>
      <c r="B17" s="6"/>
      <c r="C17" s="28"/>
      <c r="D17" s="28"/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s="2" customFormat="1" ht="15">
      <c r="A18" s="6"/>
      <c r="B18" s="30" t="s">
        <v>35</v>
      </c>
      <c r="C18" s="28"/>
      <c r="D18" s="28"/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" ht="21" customHeight="1">
      <c r="A19" s="31"/>
      <c r="B19" s="31"/>
    </row>
    <row r="20" spans="1:16" s="34" customFormat="1" ht="25.5" customHeight="1">
      <c r="A20" s="45" t="s">
        <v>36</v>
      </c>
      <c r="B20" s="45"/>
      <c r="C20" s="45"/>
      <c r="D20" s="45"/>
      <c r="E20" s="45"/>
      <c r="F20" s="45"/>
      <c r="G20" s="45"/>
      <c r="H20" s="45"/>
      <c r="I20" s="32"/>
      <c r="J20" s="32"/>
      <c r="K20" s="32"/>
      <c r="L20" s="32"/>
      <c r="M20" s="33"/>
      <c r="N20" s="33"/>
      <c r="O20" s="32" t="s">
        <v>37</v>
      </c>
      <c r="P20" s="33"/>
    </row>
    <row r="21" spans="1:16" s="34" customFormat="1" ht="35.25" customHeight="1">
      <c r="A21" s="33" t="s">
        <v>38</v>
      </c>
      <c r="B21" s="35"/>
      <c r="C21" s="35"/>
      <c r="D21" s="35"/>
      <c r="E21" s="35"/>
      <c r="F21" s="35"/>
      <c r="G21" s="35"/>
      <c r="H21" s="35"/>
      <c r="I21" s="32"/>
      <c r="J21" s="32"/>
      <c r="K21" s="32"/>
      <c r="L21" s="32"/>
      <c r="M21" s="33"/>
      <c r="N21" s="33"/>
      <c r="P21" s="33"/>
    </row>
    <row r="22" spans="1:16" s="34" customFormat="1" ht="14.25" customHeight="1">
      <c r="A22" s="33" t="s">
        <v>39</v>
      </c>
      <c r="B22" s="35"/>
      <c r="C22" s="35"/>
      <c r="D22" s="35"/>
      <c r="E22" s="35"/>
      <c r="F22" s="35"/>
      <c r="G22" s="35"/>
      <c r="H22" s="35"/>
      <c r="I22" s="32"/>
      <c r="J22" s="32"/>
      <c r="K22" s="32"/>
      <c r="L22" s="32"/>
      <c r="M22" s="33"/>
      <c r="N22" s="33"/>
      <c r="O22" s="32" t="s">
        <v>40</v>
      </c>
      <c r="P22" s="33"/>
    </row>
    <row r="23" spans="1:16" ht="15.75">
      <c r="A23" s="33"/>
      <c r="B23" s="33"/>
      <c r="C23" s="36"/>
      <c r="D23" s="33"/>
      <c r="E23" s="33"/>
      <c r="F23" s="37"/>
      <c r="G23" s="33"/>
      <c r="H23" s="33"/>
      <c r="I23" s="36"/>
      <c r="J23" s="36"/>
      <c r="K23" s="36"/>
      <c r="L23" s="33"/>
      <c r="M23" s="33"/>
      <c r="N23" s="34"/>
      <c r="O23" s="32"/>
      <c r="P23" s="33"/>
    </row>
    <row r="24" spans="1:15" ht="15.75">
      <c r="A24" s="33" t="s">
        <v>41</v>
      </c>
      <c r="O24" s="33"/>
    </row>
    <row r="25" spans="1:15" ht="15.75">
      <c r="A25" s="38" t="s">
        <v>39</v>
      </c>
      <c r="O25" s="38" t="s">
        <v>42</v>
      </c>
    </row>
    <row r="29" ht="15">
      <c r="B29" s="39"/>
    </row>
  </sheetData>
  <sheetProtection/>
  <mergeCells count="16">
    <mergeCell ref="A6:A7"/>
    <mergeCell ref="B6:B7"/>
    <mergeCell ref="C6:C7"/>
    <mergeCell ref="D6:D7"/>
    <mergeCell ref="E6:E7"/>
    <mergeCell ref="F6:F7"/>
    <mergeCell ref="X6:X7"/>
    <mergeCell ref="B9:X9"/>
    <mergeCell ref="B13:X13"/>
    <mergeCell ref="A20:H20"/>
    <mergeCell ref="G6:G7"/>
    <mergeCell ref="H6:H7"/>
    <mergeCell ref="I6:I7"/>
    <mergeCell ref="J6:P6"/>
    <mergeCell ref="Q6:V6"/>
    <mergeCell ref="W6:W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MalginSV</dc:creator>
  <cp:keywords/>
  <dc:description/>
  <cp:lastModifiedBy>MalginSV</cp:lastModifiedBy>
  <dcterms:created xsi:type="dcterms:W3CDTF">2017-05-02T05:24:10Z</dcterms:created>
  <dcterms:modified xsi:type="dcterms:W3CDTF">2017-05-11T04:22:22Z</dcterms:modified>
  <cp:category/>
  <cp:version/>
  <cp:contentType/>
  <cp:contentStatus/>
</cp:coreProperties>
</file>