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23.07.20" sheetId="1" r:id="rId1"/>
  </sheets>
  <definedNames>
    <definedName name="_xlnm.Print_Area" localSheetId="0">'23.07.20'!$A$3:$M$74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4" i="1"/>
  <c r="C52"/>
  <c r="C44"/>
  <c r="C43"/>
  <c r="C41"/>
  <c r="C40"/>
  <c r="C39"/>
  <c r="C36"/>
  <c r="C30"/>
  <c r="C25"/>
  <c r="C20"/>
  <c r="C8"/>
  <c r="C32" l="1"/>
  <c r="C33"/>
  <c r="E32" l="1"/>
  <c r="E33"/>
  <c r="C67" l="1"/>
  <c r="C15" l="1"/>
  <c r="E15" s="1"/>
  <c r="C21"/>
  <c r="E21" s="1"/>
  <c r="C55" l="1"/>
  <c r="E55" s="1"/>
  <c r="C56"/>
  <c r="E56" s="1"/>
  <c r="C57"/>
  <c r="E57" s="1"/>
  <c r="C51"/>
  <c r="E51" s="1"/>
  <c r="E39"/>
  <c r="E40"/>
  <c r="C34"/>
  <c r="E34" s="1"/>
  <c r="C35"/>
  <c r="E35" s="1"/>
  <c r="E36"/>
  <c r="C37"/>
  <c r="E37" s="1"/>
  <c r="E25"/>
  <c r="C26"/>
  <c r="E26" s="1"/>
  <c r="C27"/>
  <c r="E27" s="1"/>
  <c r="C42"/>
  <c r="E42" s="1"/>
  <c r="C60"/>
  <c r="E60" s="1"/>
  <c r="C61"/>
  <c r="E61" s="1"/>
  <c r="M28"/>
  <c r="M62"/>
  <c r="C62" s="1"/>
  <c r="C63"/>
  <c r="E63" s="1"/>
  <c r="E64"/>
  <c r="C22"/>
  <c r="E22" s="1"/>
  <c r="C23"/>
  <c r="E23" s="1"/>
  <c r="C24"/>
  <c r="E24" s="1"/>
  <c r="C29"/>
  <c r="E29" s="1"/>
  <c r="C31"/>
  <c r="E31" s="1"/>
  <c r="E30"/>
  <c r="C28" l="1"/>
  <c r="E28" s="1"/>
  <c r="E62"/>
  <c r="C74" l="1"/>
  <c r="C73"/>
  <c r="C72"/>
  <c r="C71"/>
  <c r="C58"/>
  <c r="C70"/>
  <c r="C45"/>
  <c r="C59"/>
  <c r="C47"/>
  <c r="C53"/>
  <c r="C50"/>
  <c r="C49"/>
  <c r="C46"/>
  <c r="C48"/>
  <c r="C69"/>
  <c r="C68"/>
  <c r="C66"/>
  <c r="C54"/>
  <c r="C38"/>
  <c r="E38" s="1"/>
  <c r="C14"/>
  <c r="E20"/>
  <c r="C65"/>
  <c r="C13"/>
  <c r="C11"/>
  <c r="C12"/>
  <c r="C19"/>
  <c r="E19" s="1"/>
  <c r="C18"/>
  <c r="E18" s="1"/>
  <c r="C10"/>
  <c r="C17"/>
  <c r="E17" s="1"/>
  <c r="C9"/>
  <c r="C16"/>
  <c r="E16" s="1"/>
  <c r="E58" l="1"/>
  <c r="E71"/>
  <c r="E72"/>
  <c r="E73"/>
  <c r="E74"/>
  <c r="E70" l="1"/>
  <c r="E45"/>
  <c r="E59"/>
  <c r="E47"/>
  <c r="E53"/>
  <c r="E41" l="1"/>
  <c r="E67" l="1"/>
  <c r="E68"/>
  <c r="E69"/>
  <c r="E48"/>
  <c r="E46"/>
  <c r="E49"/>
  <c r="E50"/>
  <c r="E52"/>
  <c r="E66"/>
  <c r="E8"/>
  <c r="E9"/>
  <c r="E10"/>
  <c r="E43"/>
  <c r="E44"/>
  <c r="E54"/>
  <c r="E14" l="1"/>
  <c r="E65"/>
  <c r="E13"/>
  <c r="E11"/>
  <c r="E12"/>
</calcChain>
</file>

<file path=xl/sharedStrings.xml><?xml version="1.0" encoding="utf-8"?>
<sst xmlns="http://schemas.openxmlformats.org/spreadsheetml/2006/main" count="95" uniqueCount="90">
  <si>
    <t>Комментарий по товару, при наличии (оперативная информация 
о повышении спроса, дефиците, изменении цен, иные важные сведения)</t>
  </si>
  <si>
    <t>№ п/п</t>
  </si>
  <si>
    <t>Наименование товара</t>
  </si>
  <si>
    <t>Средние розничные цены, руб.</t>
  </si>
  <si>
    <t>Молоко сгущенное с сахаром, кг</t>
  </si>
  <si>
    <t>Колбаса сырокопченая, кг</t>
  </si>
  <si>
    <t>Вода питьевая, 1 л</t>
  </si>
  <si>
    <t>Вода питьевая, 5 л</t>
  </si>
  <si>
    <t>Говядина (кроме бескостного мяса), кг</t>
  </si>
  <si>
    <t>Свинина (кроме бескостного мяса), кг</t>
  </si>
  <si>
    <t>Рыба мороженая неразделанная, кг</t>
  </si>
  <si>
    <t>Яйца куриные, 10 шт.</t>
  </si>
  <si>
    <t>Сахар-песок, кг</t>
  </si>
  <si>
    <t>Соль поваренная пищевая, кг</t>
  </si>
  <si>
    <t>Чай черный байховый, кг</t>
  </si>
  <si>
    <t>Рис шлифованный, кг</t>
  </si>
  <si>
    <t>Пшено, кг</t>
  </si>
  <si>
    <t>Крупа гречневая – ядрица, кг</t>
  </si>
  <si>
    <t>Крупа овсяная (или перловая), кг</t>
  </si>
  <si>
    <t>Печенье,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</si>
  <si>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</si>
  <si>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</si>
  <si>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</si>
  <si>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</si>
  <si>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Морковь, кг</t>
  </si>
  <si>
    <t>Яблоки, кг</t>
  </si>
  <si>
    <t>Санитарно-гигиеническая маска, шт</t>
  </si>
  <si>
    <t>Антисептик для рук, 50 мл</t>
  </si>
  <si>
    <t>Мыло туалетное, 100 г</t>
  </si>
  <si>
    <t>Мыло хозяйственное, 200 г</t>
  </si>
  <si>
    <t>Щетка зубная, шт.</t>
  </si>
  <si>
    <t>Стиральный порошок, кг</t>
  </si>
  <si>
    <t>Спички, коробок</t>
  </si>
  <si>
    <t>Свечи, шт.</t>
  </si>
  <si>
    <t>Салфетки влажные, уп. (50 шт)</t>
  </si>
  <si>
    <t>Бумага туалетная, шт. (1 рулон)</t>
  </si>
  <si>
    <t>Подгузники детские, уп. (10 шт)</t>
  </si>
  <si>
    <t>Салфетки сухие, уп. (50 шт)</t>
  </si>
  <si>
    <t>Октябрьский район</t>
  </si>
  <si>
    <t>ООО "Гранд"  магазин "Сияние Севера"</t>
  </si>
  <si>
    <t>с.п.Шеркалы</t>
  </si>
  <si>
    <t>с.п.Уньюган</t>
  </si>
  <si>
    <t>с.п.Карымкары</t>
  </si>
  <si>
    <t>г.п.Талинка</t>
  </si>
  <si>
    <t>г.п.Приобье</t>
  </si>
  <si>
    <t>Мука пшеничная в/сорт, кг</t>
  </si>
  <si>
    <t>Соска-пустышка, шт**</t>
  </si>
  <si>
    <t>Крем от опрелостей детский 100 мл, шт**</t>
  </si>
  <si>
    <t>Шампунь детский 250 мл, шт**</t>
  </si>
  <si>
    <t>Бутылочка для кормления, 250 мл, шт**</t>
  </si>
  <si>
    <t>АО "Октябрьская аптека"</t>
  </si>
  <si>
    <t>ИП Солодовников И.П. магазин "Продукты"</t>
  </si>
  <si>
    <t>Динамика цен, % к предыдущему дню</t>
  </si>
  <si>
    <t>пгт.Октябрьское</t>
  </si>
  <si>
    <t>Монетка</t>
  </si>
  <si>
    <t>Магнит</t>
  </si>
  <si>
    <t>Пятерочка</t>
  </si>
  <si>
    <t>Продовольственные товары</t>
  </si>
  <si>
    <t>Пеленка для новорожденного ситцевая, шт**</t>
  </si>
  <si>
    <t>ООО "Купец" магазин "Ветер"</t>
  </si>
  <si>
    <t>Вермишель, кг</t>
  </si>
  <si>
    <t>Масло подсолнечное , кг</t>
  </si>
  <si>
    <t>Конфеты мягкие, глазированные шоколадом, кг</t>
  </si>
  <si>
    <t>Куры охложденные и мороженные,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</si>
  <si>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</si>
  <si>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</si>
  <si>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</si>
  <si>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мясные, 350г</t>
  </si>
  <si>
    <t>Масло сливочное, 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</si>
  <si>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</si>
  <si>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</si>
  <si>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</si>
  <si>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 жирный, кг</t>
  </si>
  <si>
    <t>Сыры сычужные твердые и мягкие, кг</t>
  </si>
  <si>
    <t>Маргарин, кг</t>
  </si>
  <si>
    <t>Огурцы свежие, кг</t>
  </si>
  <si>
    <t>Помидоры свежие, кг</t>
  </si>
  <si>
    <t>Паста зубная, шт., 100 гр (100мл)</t>
  </si>
  <si>
    <t>Шампунь, 250 мл</t>
  </si>
  <si>
    <t>Прокладки женские гигиенические ежедневные, 10 шт.</t>
  </si>
  <si>
    <t>Смеси сухие молочные для детского питания, кг</t>
  </si>
  <si>
    <t>Консервы мясные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</si>
  <si>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</si>
  <si>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</si>
  <si>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Консервы рыбные , 350г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</si>
  <si>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</si>
  <si>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</si>
  <si>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изменение розничной цены в магазине Пятерочка г.п.Приобье</t>
  </si>
  <si>
    <t>поступление масок в аптеке АО "Октябрьская аптека"</t>
  </si>
  <si>
    <t>изменение розничной цены в магазине Магнит г.п.Талинка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</si>
</sst>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1"/>
    </font>
    <font>
      <i/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8"/>
      <name val="Times New Roman"/>
      <family val="1"/>
      <charset val="204"/>
    </font>
    <font>
      <sz val="15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5.5"/>
      <name val="Times New Roman"/>
      <family val="1"/>
      <charset val="204"/>
    </font>
    <font>
      <sz val="15.5"/>
      <name val="Calibri"/>
      <family val="2"/>
      <charset val="1"/>
    </font>
    <font>
      <b/>
      <sz val="2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wrapText="1"/>
    </xf>
    <xf numFmtId="0" fontId="6" fillId="3" borderId="0" xfId="0" applyFont="1" applyFill="1"/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6" fillId="0" borderId="0" xfId="0" applyFont="1" applyFill="1"/>
    <xf numFmtId="2" fontId="9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/>
    </xf>
    <xf numFmtId="0" fontId="13" fillId="3" borderId="0" xfId="0" applyFont="1" applyFill="1"/>
    <xf numFmtId="0" fontId="11" fillId="3" borderId="1" xfId="0" applyFont="1" applyFill="1" applyBorder="1" applyAlignment="1">
      <alignment horizontal="center" vertical="center"/>
    </xf>
    <xf numFmtId="9" fontId="9" fillId="3" borderId="1" xfId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left" vertical="center" wrapText="1"/>
    </xf>
    <xf numFmtId="2" fontId="12" fillId="3" borderId="1" xfId="0" applyNumberFormat="1" applyFont="1" applyFill="1" applyBorder="1" applyAlignment="1">
      <alignment horizontal="right" vertical="center" wrapText="1"/>
    </xf>
    <xf numFmtId="9" fontId="9" fillId="3" borderId="1" xfId="1" applyNumberFormat="1" applyFont="1" applyFill="1" applyBorder="1" applyAlignment="1">
      <alignment horizontal="center" vertical="center" wrapText="1"/>
    </xf>
    <xf numFmtId="9" fontId="9" fillId="3" borderId="1" xfId="1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14" fontId="11" fillId="5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6" fillId="4" borderId="0" xfId="0" applyFont="1" applyFill="1"/>
    <xf numFmtId="0" fontId="6" fillId="3" borderId="0" xfId="0" applyFont="1" applyFill="1" applyBorder="1"/>
    <xf numFmtId="0" fontId="0" fillId="3" borderId="0" xfId="0" applyFont="1" applyFill="1"/>
    <xf numFmtId="0" fontId="0" fillId="4" borderId="0" xfId="0" applyFont="1" applyFill="1"/>
    <xf numFmtId="0" fontId="0" fillId="3" borderId="0" xfId="0" applyFont="1" applyFill="1" applyBorder="1"/>
    <xf numFmtId="2" fontId="9" fillId="3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wrapText="1"/>
    </xf>
    <xf numFmtId="2" fontId="9" fillId="3" borderId="1" xfId="0" applyNumberFormat="1" applyFont="1" applyFill="1" applyBorder="1" applyAlignment="1">
      <alignment vertical="center"/>
    </xf>
    <xf numFmtId="2" fontId="12" fillId="3" borderId="1" xfId="0" applyNumberFormat="1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14" fillId="5" borderId="1" xfId="1" applyNumberFormat="1" applyFont="1" applyFill="1" applyBorder="1" applyAlignment="1">
      <alignment horizontal="center" vertical="center" wrapText="1"/>
    </xf>
    <xf numFmtId="9" fontId="14" fillId="5" borderId="1" xfId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right" vertical="center" wrapText="1"/>
    </xf>
    <xf numFmtId="9" fontId="14" fillId="5" borderId="1" xfId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vertical="center" wrapText="1"/>
    </xf>
    <xf numFmtId="2" fontId="9" fillId="3" borderId="1" xfId="0" applyNumberFormat="1" applyFont="1" applyFill="1" applyBorder="1" applyAlignment="1">
      <alignment horizontal="right" wrapText="1"/>
    </xf>
    <xf numFmtId="2" fontId="14" fillId="5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4"/>
  <sheetViews>
    <sheetView tabSelected="1" view="pageBreakPreview" topLeftCell="A3" zoomScale="40" zoomScaleNormal="55" zoomScaleSheetLayoutView="40" zoomScalePageLayoutView="75" workbookViewId="0">
      <selection activeCell="G28" sqref="G28"/>
    </sheetView>
  </sheetViews>
  <sheetFormatPr defaultRowHeight="21"/>
  <cols>
    <col min="1" max="1" width="6.5703125" style="1" customWidth="1"/>
    <col min="2" max="2" width="100.85546875" style="6" customWidth="1"/>
    <col min="3" max="3" width="26.42578125" style="12" customWidth="1"/>
    <col min="4" max="4" width="25.42578125" style="12" customWidth="1"/>
    <col min="5" max="5" width="22" style="8" customWidth="1"/>
    <col min="6" max="6" width="67.140625" style="19" customWidth="1"/>
    <col min="7" max="7" width="27.7109375" style="8" customWidth="1"/>
    <col min="8" max="9" width="29.85546875" style="8" customWidth="1"/>
    <col min="10" max="10" width="27.7109375" style="8" customWidth="1"/>
    <col min="11" max="11" width="25.42578125" style="8" customWidth="1"/>
    <col min="12" max="12" width="28" style="8" customWidth="1"/>
    <col min="13" max="13" width="27.85546875" style="8" customWidth="1"/>
    <col min="14" max="14" width="27.42578125" style="8" customWidth="1"/>
    <col min="15" max="15" width="8.7109375" style="8" customWidth="1"/>
    <col min="16" max="17" width="8.7109375" style="31" customWidth="1"/>
    <col min="18" max="1030" width="8.7109375" customWidth="1"/>
  </cols>
  <sheetData>
    <row r="1" spans="1:17" ht="24.75" hidden="1" customHeight="1"/>
    <row r="2" spans="1:17" ht="24.75" hidden="1" customHeight="1"/>
    <row r="3" spans="1:17" ht="24.75" customHeight="1">
      <c r="B3" s="9" t="s">
        <v>38</v>
      </c>
    </row>
    <row r="4" spans="1:17" ht="18" customHeight="1">
      <c r="A4" s="5"/>
      <c r="B4" s="10"/>
      <c r="C4" s="27">
        <v>44035</v>
      </c>
      <c r="D4" s="28">
        <v>44034</v>
      </c>
      <c r="E4" s="20"/>
      <c r="F4" s="56" t="s">
        <v>0</v>
      </c>
      <c r="G4" s="20">
        <v>1</v>
      </c>
      <c r="H4" s="20">
        <v>2</v>
      </c>
      <c r="I4" s="20">
        <v>3</v>
      </c>
      <c r="J4" s="20">
        <v>4</v>
      </c>
      <c r="K4" s="20">
        <v>5</v>
      </c>
      <c r="L4" s="20">
        <v>6</v>
      </c>
      <c r="M4" s="20">
        <v>8</v>
      </c>
    </row>
    <row r="5" spans="1:17" ht="21.75" customHeight="1">
      <c r="A5" s="51" t="s">
        <v>1</v>
      </c>
      <c r="B5" s="52" t="s">
        <v>2</v>
      </c>
      <c r="C5" s="53" t="s">
        <v>3</v>
      </c>
      <c r="D5" s="53" t="s">
        <v>3</v>
      </c>
      <c r="E5" s="54" t="s">
        <v>52</v>
      </c>
      <c r="F5" s="56"/>
      <c r="G5" s="44" t="s">
        <v>44</v>
      </c>
      <c r="H5" s="44" t="s">
        <v>41</v>
      </c>
      <c r="I5" s="44" t="s">
        <v>43</v>
      </c>
      <c r="J5" s="55" t="s">
        <v>53</v>
      </c>
      <c r="K5" s="55"/>
      <c r="L5" s="44" t="s">
        <v>40</v>
      </c>
      <c r="M5" s="44" t="s">
        <v>42</v>
      </c>
    </row>
    <row r="6" spans="1:17" ht="72" customHeight="1">
      <c r="A6" s="51"/>
      <c r="B6" s="52"/>
      <c r="C6" s="53"/>
      <c r="D6" s="53"/>
      <c r="E6" s="54"/>
      <c r="F6" s="56"/>
      <c r="G6" s="40" t="s">
        <v>56</v>
      </c>
      <c r="H6" s="40" t="s">
        <v>54</v>
      </c>
      <c r="I6" s="40" t="s">
        <v>55</v>
      </c>
      <c r="J6" s="45" t="s">
        <v>39</v>
      </c>
      <c r="K6" s="43" t="s">
        <v>50</v>
      </c>
      <c r="L6" s="45" t="s">
        <v>51</v>
      </c>
      <c r="M6" s="43" t="s">
        <v>59</v>
      </c>
    </row>
    <row r="7" spans="1:17" ht="20.25" customHeight="1">
      <c r="A7" s="14"/>
      <c r="B7" s="15" t="s">
        <v>57</v>
      </c>
      <c r="C7" s="16"/>
      <c r="D7" s="16"/>
      <c r="E7" s="39"/>
      <c r="F7" s="38"/>
      <c r="G7" s="43"/>
      <c r="H7" s="43"/>
      <c r="I7" s="43"/>
      <c r="J7" s="43"/>
      <c r="K7" s="43"/>
      <c r="L7" s="43"/>
      <c r="M7" s="43"/>
    </row>
    <row r="8" spans="1:17" s="3" customFormat="1" ht="21.75" customHeight="1">
      <c r="A8" s="2">
        <v>1</v>
      </c>
      <c r="B8" s="11" t="s">
        <v>12</v>
      </c>
      <c r="C8" s="13">
        <f>AVERAGE(G8:M8)</f>
        <v>43.813333333333333</v>
      </c>
      <c r="D8" s="13">
        <v>43.813333333333333</v>
      </c>
      <c r="E8" s="21">
        <f t="shared" ref="E8:E21" si="0">C8/D8</f>
        <v>1</v>
      </c>
      <c r="F8" s="37"/>
      <c r="G8" s="34">
        <v>32.99</v>
      </c>
      <c r="H8" s="34">
        <v>34.9</v>
      </c>
      <c r="I8" s="34">
        <v>33.99</v>
      </c>
      <c r="J8" s="34">
        <v>56</v>
      </c>
      <c r="K8" s="34"/>
      <c r="L8" s="34">
        <v>50</v>
      </c>
      <c r="M8" s="48">
        <v>55</v>
      </c>
      <c r="N8" s="29"/>
      <c r="O8" s="29"/>
      <c r="P8" s="32"/>
      <c r="Q8" s="32"/>
    </row>
    <row r="9" spans="1:17" s="3" customFormat="1" ht="24" customHeight="1">
      <c r="A9" s="2">
        <v>2</v>
      </c>
      <c r="B9" s="11" t="s">
        <v>13</v>
      </c>
      <c r="C9" s="13">
        <f t="shared" ref="C9:C24" si="1">AVERAGE(G9:M9)</f>
        <v>15.621666666666668</v>
      </c>
      <c r="D9" s="13">
        <v>15.621666666666668</v>
      </c>
      <c r="E9" s="21">
        <f t="shared" si="0"/>
        <v>1</v>
      </c>
      <c r="F9" s="26"/>
      <c r="G9" s="34">
        <v>9.49</v>
      </c>
      <c r="H9" s="34">
        <v>16.899999999999999</v>
      </c>
      <c r="I9" s="34">
        <v>9.34</v>
      </c>
      <c r="J9" s="34">
        <v>22</v>
      </c>
      <c r="K9" s="34"/>
      <c r="L9" s="34">
        <v>20</v>
      </c>
      <c r="M9" s="48">
        <v>16</v>
      </c>
      <c r="N9" s="29"/>
      <c r="O9" s="29"/>
      <c r="P9" s="32"/>
      <c r="Q9" s="32"/>
    </row>
    <row r="10" spans="1:17" s="3" customFormat="1" ht="25.5" customHeight="1">
      <c r="A10" s="2">
        <v>3</v>
      </c>
      <c r="B10" s="11" t="s">
        <v>45</v>
      </c>
      <c r="C10" s="13">
        <f t="shared" si="1"/>
        <v>46.449999999999996</v>
      </c>
      <c r="D10" s="13">
        <v>46.449999999999996</v>
      </c>
      <c r="E10" s="24">
        <f t="shared" si="0"/>
        <v>1</v>
      </c>
      <c r="F10" s="26"/>
      <c r="G10" s="34">
        <v>43.3</v>
      </c>
      <c r="H10" s="34">
        <v>44.9</v>
      </c>
      <c r="I10" s="34">
        <v>30</v>
      </c>
      <c r="J10" s="34">
        <v>64</v>
      </c>
      <c r="K10" s="34"/>
      <c r="L10" s="34">
        <v>39</v>
      </c>
      <c r="M10" s="48">
        <v>57.5</v>
      </c>
      <c r="N10" s="29"/>
      <c r="O10" s="29"/>
      <c r="P10" s="32"/>
      <c r="Q10" s="32"/>
    </row>
    <row r="11" spans="1:17" s="3" customFormat="1" ht="24" customHeight="1">
      <c r="A11" s="2">
        <v>4</v>
      </c>
      <c r="B11" s="11" t="s">
        <v>16</v>
      </c>
      <c r="C11" s="13">
        <f t="shared" si="1"/>
        <v>75.819000000000003</v>
      </c>
      <c r="D11" s="13">
        <v>75.819000000000003</v>
      </c>
      <c r="E11" s="21">
        <f t="shared" si="0"/>
        <v>1</v>
      </c>
      <c r="F11" s="26"/>
      <c r="G11" s="34">
        <v>36.22</v>
      </c>
      <c r="H11" s="34">
        <v>112.375</v>
      </c>
      <c r="I11" s="34">
        <v>45.5</v>
      </c>
      <c r="J11" s="34">
        <v>110</v>
      </c>
      <c r="K11" s="34"/>
      <c r="L11" s="34"/>
      <c r="M11" s="48">
        <v>75</v>
      </c>
      <c r="N11" s="29"/>
      <c r="O11" s="29"/>
      <c r="P11" s="32"/>
      <c r="Q11" s="32"/>
    </row>
    <row r="12" spans="1:17" s="3" customFormat="1" ht="24" customHeight="1">
      <c r="A12" s="2">
        <v>5</v>
      </c>
      <c r="B12" s="11" t="s">
        <v>15</v>
      </c>
      <c r="C12" s="13">
        <f t="shared" si="1"/>
        <v>86.438333333333333</v>
      </c>
      <c r="D12" s="13">
        <v>86.438333333333333</v>
      </c>
      <c r="E12" s="21">
        <f t="shared" si="0"/>
        <v>1</v>
      </c>
      <c r="F12" s="26"/>
      <c r="G12" s="34">
        <v>54.44</v>
      </c>
      <c r="H12" s="34">
        <v>87.38</v>
      </c>
      <c r="I12" s="34">
        <v>105.56</v>
      </c>
      <c r="J12" s="34">
        <v>110</v>
      </c>
      <c r="K12" s="34"/>
      <c r="L12" s="34">
        <v>81.25</v>
      </c>
      <c r="M12" s="48">
        <v>80</v>
      </c>
      <c r="N12" s="29"/>
      <c r="O12" s="29"/>
      <c r="P12" s="32"/>
      <c r="Q12" s="32"/>
    </row>
    <row r="13" spans="1:17" s="3" customFormat="1" ht="24.75" customHeight="1">
      <c r="A13" s="2">
        <v>6</v>
      </c>
      <c r="B13" s="11" t="s">
        <v>17</v>
      </c>
      <c r="C13" s="13">
        <f t="shared" si="1"/>
        <v>98.719999999999985</v>
      </c>
      <c r="D13" s="13">
        <v>98.719999999999985</v>
      </c>
      <c r="E13" s="21">
        <f t="shared" si="0"/>
        <v>1</v>
      </c>
      <c r="F13" s="26"/>
      <c r="G13" s="34">
        <v>81.44</v>
      </c>
      <c r="H13" s="34">
        <v>112.38</v>
      </c>
      <c r="I13" s="34">
        <v>107.25</v>
      </c>
      <c r="J13" s="34">
        <v>122.5</v>
      </c>
      <c r="K13" s="34"/>
      <c r="L13" s="34">
        <v>93.75</v>
      </c>
      <c r="M13" s="48">
        <v>75</v>
      </c>
      <c r="N13" s="29"/>
      <c r="O13" s="29"/>
      <c r="P13" s="32"/>
      <c r="Q13" s="32"/>
    </row>
    <row r="14" spans="1:17" ht="39.75" customHeight="1">
      <c r="A14" s="2">
        <v>7</v>
      </c>
      <c r="B14" s="7" t="s">
        <v>20</v>
      </c>
      <c r="C14" s="13">
        <f t="shared" si="1"/>
        <v>75.165000000000006</v>
      </c>
      <c r="D14" s="13">
        <v>75.165000000000006</v>
      </c>
      <c r="E14" s="21">
        <f t="shared" si="0"/>
        <v>1</v>
      </c>
      <c r="F14" s="22"/>
      <c r="G14" s="34">
        <v>104.44</v>
      </c>
      <c r="H14" s="34">
        <v>74.88</v>
      </c>
      <c r="I14" s="34">
        <v>106.67</v>
      </c>
      <c r="J14" s="34">
        <v>64</v>
      </c>
      <c r="K14" s="34"/>
      <c r="L14" s="34">
        <v>46</v>
      </c>
      <c r="M14" s="48">
        <v>55</v>
      </c>
    </row>
    <row r="15" spans="1:17" ht="26.25" customHeight="1">
      <c r="A15" s="2">
        <v>8</v>
      </c>
      <c r="B15" s="7" t="s">
        <v>60</v>
      </c>
      <c r="C15" s="13">
        <f t="shared" si="1"/>
        <v>67.567499999999995</v>
      </c>
      <c r="D15" s="13">
        <v>67.567499999999995</v>
      </c>
      <c r="E15" s="21">
        <f t="shared" si="0"/>
        <v>1</v>
      </c>
      <c r="F15" s="26"/>
      <c r="G15" s="34">
        <v>71.849999999999994</v>
      </c>
      <c r="H15" s="34">
        <v>49.75</v>
      </c>
      <c r="I15" s="34">
        <v>106.67</v>
      </c>
      <c r="J15" s="35">
        <v>42</v>
      </c>
      <c r="K15" s="34"/>
      <c r="L15" s="34"/>
      <c r="M15" s="34"/>
    </row>
    <row r="16" spans="1:17" s="3" customFormat="1" ht="26.25" customHeight="1">
      <c r="A16" s="2">
        <v>9</v>
      </c>
      <c r="B16" s="11" t="s">
        <v>61</v>
      </c>
      <c r="C16" s="13">
        <f t="shared" si="1"/>
        <v>102.96666666666665</v>
      </c>
      <c r="D16" s="13">
        <v>102.96666666666665</v>
      </c>
      <c r="E16" s="21">
        <f t="shared" si="0"/>
        <v>1</v>
      </c>
      <c r="F16" s="26"/>
      <c r="G16" s="34">
        <v>90.7</v>
      </c>
      <c r="H16" s="34">
        <v>99.9</v>
      </c>
      <c r="I16" s="34">
        <v>112.2</v>
      </c>
      <c r="J16" s="34">
        <v>115</v>
      </c>
      <c r="K16" s="34"/>
      <c r="L16" s="34">
        <v>100</v>
      </c>
      <c r="M16" s="48">
        <v>100</v>
      </c>
      <c r="N16" s="29"/>
      <c r="O16" s="29"/>
      <c r="P16" s="32"/>
      <c r="Q16" s="32"/>
    </row>
    <row r="17" spans="1:17" s="3" customFormat="1" ht="27" customHeight="1">
      <c r="A17" s="2">
        <v>10</v>
      </c>
      <c r="B17" s="11" t="s">
        <v>14</v>
      </c>
      <c r="C17" s="13">
        <f t="shared" si="1"/>
        <v>710.49333333333334</v>
      </c>
      <c r="D17" s="13">
        <v>710.49333333333334</v>
      </c>
      <c r="E17" s="21">
        <f t="shared" si="0"/>
        <v>1</v>
      </c>
      <c r="F17" s="22"/>
      <c r="G17" s="34">
        <v>479.96</v>
      </c>
      <c r="H17" s="34">
        <v>659</v>
      </c>
      <c r="I17" s="34">
        <v>878</v>
      </c>
      <c r="J17" s="34">
        <v>696</v>
      </c>
      <c r="K17" s="34"/>
      <c r="L17" s="34">
        <v>400</v>
      </c>
      <c r="M17" s="48">
        <v>1150</v>
      </c>
      <c r="N17" s="29"/>
      <c r="O17" s="29"/>
      <c r="P17" s="32"/>
      <c r="Q17" s="32"/>
    </row>
    <row r="18" spans="1:17" s="3" customFormat="1" ht="40.5" customHeight="1">
      <c r="A18" s="2">
        <v>11</v>
      </c>
      <c r="B18" s="11" t="s">
        <v>85</v>
      </c>
      <c r="C18" s="13">
        <f t="shared" si="1"/>
        <v>60.405999999999992</v>
      </c>
      <c r="D18" s="13">
        <v>60.405999999999992</v>
      </c>
      <c r="E18" s="21">
        <f t="shared" si="0"/>
        <v>1</v>
      </c>
      <c r="F18" s="22"/>
      <c r="G18" s="34">
        <v>55.8</v>
      </c>
      <c r="H18" s="34">
        <v>67.8</v>
      </c>
      <c r="I18" s="34">
        <v>57.6</v>
      </c>
      <c r="J18" s="34">
        <v>62.5</v>
      </c>
      <c r="K18" s="34"/>
      <c r="L18" s="34"/>
      <c r="M18" s="48">
        <v>58.33</v>
      </c>
      <c r="N18" s="29"/>
      <c r="O18" s="29"/>
      <c r="P18" s="32"/>
      <c r="Q18" s="32"/>
    </row>
    <row r="19" spans="1:17" s="3" customFormat="1" ht="42" customHeight="1">
      <c r="A19" s="2">
        <v>12</v>
      </c>
      <c r="B19" s="11" t="s">
        <v>86</v>
      </c>
      <c r="C19" s="13">
        <f t="shared" si="1"/>
        <v>58.655999999999992</v>
      </c>
      <c r="D19" s="13">
        <v>58.655999999999992</v>
      </c>
      <c r="E19" s="21">
        <f t="shared" si="0"/>
        <v>1</v>
      </c>
      <c r="F19" s="22"/>
      <c r="G19" s="34">
        <v>63</v>
      </c>
      <c r="H19" s="34">
        <v>55.8</v>
      </c>
      <c r="I19" s="34">
        <v>51.98</v>
      </c>
      <c r="J19" s="34">
        <v>52.5</v>
      </c>
      <c r="K19" s="34"/>
      <c r="L19" s="34"/>
      <c r="M19" s="48">
        <v>70</v>
      </c>
      <c r="N19" s="29"/>
      <c r="O19" s="29"/>
      <c r="P19" s="32"/>
      <c r="Q19" s="32"/>
    </row>
    <row r="20" spans="1:17" ht="24.75" customHeight="1">
      <c r="A20" s="2">
        <v>13</v>
      </c>
      <c r="B20" s="7" t="s">
        <v>19</v>
      </c>
      <c r="C20" s="13">
        <f>AVERAGE(G20:M20)</f>
        <v>151.10555555555555</v>
      </c>
      <c r="D20" s="13">
        <v>151.10555555555555</v>
      </c>
      <c r="E20" s="21">
        <f t="shared" si="0"/>
        <v>1</v>
      </c>
      <c r="F20" s="22"/>
      <c r="G20" s="34">
        <v>188.98</v>
      </c>
      <c r="H20" s="34">
        <v>159.73333333333332</v>
      </c>
      <c r="I20" s="34">
        <v>117.92</v>
      </c>
      <c r="J20" s="34">
        <v>140</v>
      </c>
      <c r="K20" s="34"/>
      <c r="L20" s="34">
        <v>160</v>
      </c>
      <c r="M20" s="48">
        <v>140</v>
      </c>
    </row>
    <row r="21" spans="1:17" ht="39" customHeight="1">
      <c r="A21" s="2">
        <v>14</v>
      </c>
      <c r="B21" s="7" t="s">
        <v>62</v>
      </c>
      <c r="C21" s="13">
        <f t="shared" si="1"/>
        <v>279.2</v>
      </c>
      <c r="D21" s="13">
        <v>279.2</v>
      </c>
      <c r="E21" s="21">
        <f t="shared" si="0"/>
        <v>1</v>
      </c>
      <c r="F21" s="26"/>
      <c r="G21" s="34">
        <v>386.3</v>
      </c>
      <c r="H21" s="34">
        <v>149.9</v>
      </c>
      <c r="I21" s="34">
        <v>449</v>
      </c>
      <c r="J21" s="34">
        <v>240</v>
      </c>
      <c r="K21" s="34"/>
      <c r="L21" s="34">
        <v>250</v>
      </c>
      <c r="M21" s="48">
        <v>200</v>
      </c>
    </row>
    <row r="22" spans="1:17" s="3" customFormat="1" ht="24" customHeight="1">
      <c r="A22" s="2">
        <v>15</v>
      </c>
      <c r="B22" s="11" t="s">
        <v>8</v>
      </c>
      <c r="C22" s="13" t="e">
        <f t="shared" si="1"/>
        <v>#DIV/0!</v>
      </c>
      <c r="D22" s="13" t="e">
        <v>#DIV/0!</v>
      </c>
      <c r="E22" s="21" t="e">
        <f>C22/D22</f>
        <v>#DIV/0!</v>
      </c>
      <c r="F22" s="23"/>
      <c r="G22" s="34"/>
      <c r="H22" s="34"/>
      <c r="I22" s="34"/>
      <c r="J22" s="34"/>
      <c r="K22" s="34"/>
      <c r="L22" s="34"/>
      <c r="M22" s="48"/>
      <c r="N22" s="29"/>
      <c r="O22" s="29"/>
      <c r="P22" s="32"/>
      <c r="Q22" s="32"/>
    </row>
    <row r="23" spans="1:17" s="3" customFormat="1" ht="24.75" customHeight="1">
      <c r="A23" s="2">
        <v>16</v>
      </c>
      <c r="B23" s="11" t="s">
        <v>9</v>
      </c>
      <c r="C23" s="13">
        <f t="shared" si="1"/>
        <v>350</v>
      </c>
      <c r="D23" s="13">
        <v>350</v>
      </c>
      <c r="E23" s="21">
        <f>C23/D23</f>
        <v>1</v>
      </c>
      <c r="F23" s="22"/>
      <c r="G23" s="34"/>
      <c r="H23" s="34"/>
      <c r="I23" s="34"/>
      <c r="J23" s="34"/>
      <c r="K23" s="34"/>
      <c r="L23" s="34"/>
      <c r="M23" s="48">
        <v>350</v>
      </c>
      <c r="N23" s="29"/>
      <c r="O23" s="29"/>
      <c r="P23" s="32"/>
      <c r="Q23" s="32"/>
    </row>
    <row r="24" spans="1:17" s="3" customFormat="1" ht="42.75" customHeight="1">
      <c r="A24" s="2">
        <v>17</v>
      </c>
      <c r="B24" s="11" t="s">
        <v>63</v>
      </c>
      <c r="C24" s="13">
        <f t="shared" si="1"/>
        <v>190.98333333333335</v>
      </c>
      <c r="D24" s="13">
        <v>191.16666666666666</v>
      </c>
      <c r="E24" s="24">
        <f>C24/D24</f>
        <v>0.99904097646033141</v>
      </c>
      <c r="F24" s="22" t="s">
        <v>89</v>
      </c>
      <c r="G24" s="34">
        <v>241.01</v>
      </c>
      <c r="H24" s="34">
        <v>149.9</v>
      </c>
      <c r="I24" s="46">
        <v>114.99</v>
      </c>
      <c r="J24" s="34">
        <v>240</v>
      </c>
      <c r="K24" s="34"/>
      <c r="L24" s="34">
        <v>205</v>
      </c>
      <c r="M24" s="48">
        <v>195</v>
      </c>
      <c r="N24" s="29"/>
      <c r="O24" s="29"/>
      <c r="P24" s="32"/>
      <c r="Q24" s="32"/>
    </row>
    <row r="25" spans="1:17" s="3" customFormat="1" ht="24.75" customHeight="1">
      <c r="A25" s="2">
        <v>18</v>
      </c>
      <c r="B25" s="11" t="s">
        <v>64</v>
      </c>
      <c r="C25" s="13">
        <f>AVERAGE(G25:M25)</f>
        <v>379.33</v>
      </c>
      <c r="D25" s="13">
        <v>379.33</v>
      </c>
      <c r="E25" s="24">
        <f t="shared" ref="E25:E27" si="2">C25/D25</f>
        <v>1</v>
      </c>
      <c r="F25" s="37"/>
      <c r="G25" s="34">
        <v>435.53</v>
      </c>
      <c r="H25" s="34">
        <v>149.83000000000001</v>
      </c>
      <c r="I25" s="34">
        <v>430.62</v>
      </c>
      <c r="J25" s="34">
        <v>460</v>
      </c>
      <c r="K25" s="34"/>
      <c r="L25" s="34">
        <v>405</v>
      </c>
      <c r="M25" s="48">
        <v>395</v>
      </c>
      <c r="N25" s="29"/>
      <c r="O25" s="29"/>
      <c r="P25" s="32"/>
      <c r="Q25" s="32"/>
    </row>
    <row r="26" spans="1:17" s="3" customFormat="1" ht="45.75" customHeight="1">
      <c r="A26" s="2">
        <v>19</v>
      </c>
      <c r="B26" s="11" t="s">
        <v>65</v>
      </c>
      <c r="C26" s="13">
        <f t="shared" ref="C26:C27" si="3">AVERAGE(G26:M26)</f>
        <v>408.24166666666662</v>
      </c>
      <c r="D26" s="13">
        <v>412.40333333333336</v>
      </c>
      <c r="E26" s="41">
        <f t="shared" si="2"/>
        <v>0.98990874629206016</v>
      </c>
      <c r="F26" s="22" t="s">
        <v>87</v>
      </c>
      <c r="G26" s="46">
        <v>299.98</v>
      </c>
      <c r="H26" s="34">
        <v>356.9</v>
      </c>
      <c r="I26" s="34">
        <v>568.57000000000005</v>
      </c>
      <c r="J26" s="34">
        <v>460</v>
      </c>
      <c r="K26" s="34"/>
      <c r="L26" s="34">
        <v>280</v>
      </c>
      <c r="M26" s="48">
        <v>484</v>
      </c>
      <c r="N26" s="29"/>
      <c r="O26" s="29"/>
      <c r="P26" s="32"/>
      <c r="Q26" s="32"/>
    </row>
    <row r="27" spans="1:17" s="3" customFormat="1" ht="26.25">
      <c r="A27" s="2">
        <v>20</v>
      </c>
      <c r="B27" s="11" t="s">
        <v>66</v>
      </c>
      <c r="C27" s="13">
        <f t="shared" si="3"/>
        <v>337.61333333333334</v>
      </c>
      <c r="D27" s="13">
        <v>337.61333333333334</v>
      </c>
      <c r="E27" s="21">
        <f t="shared" si="2"/>
        <v>1</v>
      </c>
      <c r="F27" s="26"/>
      <c r="G27" s="34">
        <v>391.98</v>
      </c>
      <c r="H27" s="34">
        <v>99.9</v>
      </c>
      <c r="I27" s="34">
        <v>439.8</v>
      </c>
      <c r="J27" s="34">
        <v>440</v>
      </c>
      <c r="K27" s="34"/>
      <c r="L27" s="34">
        <v>225</v>
      </c>
      <c r="M27" s="48">
        <v>429</v>
      </c>
      <c r="N27" s="29"/>
      <c r="O27" s="29"/>
      <c r="P27" s="32"/>
      <c r="Q27" s="32"/>
    </row>
    <row r="28" spans="1:17" s="3" customFormat="1" ht="29.25" customHeight="1">
      <c r="A28" s="2">
        <v>21</v>
      </c>
      <c r="B28" s="11" t="s">
        <v>67</v>
      </c>
      <c r="C28" s="13">
        <f t="shared" ref="C28:C33" si="4">AVERAGE(G28:M28)</f>
        <v>135.14073809800053</v>
      </c>
      <c r="D28" s="13">
        <v>135.14073809800053</v>
      </c>
      <c r="E28" s="21">
        <f>C28/D28</f>
        <v>1</v>
      </c>
      <c r="F28" s="26"/>
      <c r="G28" s="34">
        <v>96.91</v>
      </c>
      <c r="H28" s="34">
        <v>102.83823529411774</v>
      </c>
      <c r="I28" s="34">
        <v>186.29</v>
      </c>
      <c r="J28" s="34">
        <v>184.31952662721883</v>
      </c>
      <c r="K28" s="34"/>
      <c r="L28" s="34">
        <v>133.82</v>
      </c>
      <c r="M28" s="48">
        <f>304.761904761905*0.35</f>
        <v>106.66666666666674</v>
      </c>
      <c r="N28" s="29"/>
      <c r="O28" s="29"/>
      <c r="P28" s="32"/>
      <c r="Q28" s="32"/>
    </row>
    <row r="29" spans="1:17" s="3" customFormat="1" ht="25.5" customHeight="1">
      <c r="A29" s="2">
        <v>22</v>
      </c>
      <c r="B29" s="11" t="s">
        <v>10</v>
      </c>
      <c r="C29" s="13">
        <f t="shared" si="4"/>
        <v>147.66666666666666</v>
      </c>
      <c r="D29" s="13">
        <v>147.66666666666666</v>
      </c>
      <c r="E29" s="21">
        <f>C29/D29</f>
        <v>1</v>
      </c>
      <c r="F29" s="22"/>
      <c r="G29" s="34">
        <v>93.2</v>
      </c>
      <c r="H29" s="34">
        <v>179.9</v>
      </c>
      <c r="I29" s="34">
        <v>169.9</v>
      </c>
      <c r="J29" s="34"/>
      <c r="K29" s="34"/>
      <c r="L29" s="34"/>
      <c r="M29" s="48"/>
      <c r="N29" s="29"/>
      <c r="O29" s="29"/>
      <c r="P29" s="32"/>
      <c r="Q29" s="32"/>
    </row>
    <row r="30" spans="1:17" s="3" customFormat="1" ht="27" customHeight="1">
      <c r="A30" s="2">
        <v>23</v>
      </c>
      <c r="B30" s="11" t="s">
        <v>11</v>
      </c>
      <c r="C30" s="13">
        <f>AVERAGE(G30:M30)</f>
        <v>56.48</v>
      </c>
      <c r="D30" s="13">
        <v>56.48</v>
      </c>
      <c r="E30" s="24">
        <f>C30/D30</f>
        <v>1</v>
      </c>
      <c r="F30" s="26"/>
      <c r="G30" s="34">
        <v>42.99</v>
      </c>
      <c r="H30" s="34">
        <v>59.9</v>
      </c>
      <c r="I30" s="34">
        <v>45.99</v>
      </c>
      <c r="J30" s="34">
        <v>70</v>
      </c>
      <c r="K30" s="34"/>
      <c r="L30" s="34">
        <v>65</v>
      </c>
      <c r="M30" s="48">
        <v>55</v>
      </c>
      <c r="N30" s="29"/>
      <c r="O30" s="29"/>
      <c r="P30" s="32"/>
      <c r="Q30" s="32"/>
    </row>
    <row r="31" spans="1:17" s="3" customFormat="1" ht="24" customHeight="1">
      <c r="A31" s="2">
        <v>24</v>
      </c>
      <c r="B31" s="11" t="s">
        <v>68</v>
      </c>
      <c r="C31" s="13">
        <f t="shared" si="4"/>
        <v>589.755</v>
      </c>
      <c r="D31" s="13">
        <v>589.755</v>
      </c>
      <c r="E31" s="21">
        <f>C31/D31</f>
        <v>1</v>
      </c>
      <c r="F31" s="26"/>
      <c r="G31" s="34">
        <v>761.06</v>
      </c>
      <c r="H31" s="34">
        <v>770.86</v>
      </c>
      <c r="I31" s="34">
        <v>720.5</v>
      </c>
      <c r="J31" s="34">
        <v>611.11</v>
      </c>
      <c r="K31" s="34"/>
      <c r="L31" s="34">
        <v>275</v>
      </c>
      <c r="M31" s="48">
        <v>400</v>
      </c>
      <c r="N31" s="29"/>
      <c r="O31" s="29"/>
      <c r="P31" s="32"/>
      <c r="Q31" s="32"/>
    </row>
    <row r="32" spans="1:17" s="3" customFormat="1" ht="41.25" customHeight="1">
      <c r="A32" s="2">
        <v>25</v>
      </c>
      <c r="B32" s="11" t="s">
        <v>69</v>
      </c>
      <c r="C32" s="13">
        <f t="shared" si="4"/>
        <v>44.256666666666668</v>
      </c>
      <c r="D32" s="13">
        <v>44.256666666666668</v>
      </c>
      <c r="E32" s="21">
        <f>C32/D32</f>
        <v>1</v>
      </c>
      <c r="F32" s="26"/>
      <c r="G32" s="34">
        <v>44.99</v>
      </c>
      <c r="H32" s="34">
        <v>48.9</v>
      </c>
      <c r="I32" s="34">
        <v>38.880000000000003</v>
      </c>
      <c r="J32" s="34"/>
      <c r="K32" s="34"/>
      <c r="L32" s="34"/>
      <c r="M32" s="48"/>
      <c r="N32" s="29"/>
      <c r="O32" s="29"/>
      <c r="P32" s="32"/>
      <c r="Q32" s="32"/>
    </row>
    <row r="33" spans="1:19" s="3" customFormat="1" ht="42" customHeight="1">
      <c r="A33" s="2">
        <v>26</v>
      </c>
      <c r="B33" s="11" t="s">
        <v>70</v>
      </c>
      <c r="C33" s="13">
        <f t="shared" si="4"/>
        <v>59.94</v>
      </c>
      <c r="D33" s="13">
        <v>59.94</v>
      </c>
      <c r="E33" s="21">
        <f t="shared" ref="E33" si="5">C33/D33</f>
        <v>1</v>
      </c>
      <c r="F33" s="26"/>
      <c r="G33" s="34">
        <v>48.1</v>
      </c>
      <c r="H33" s="34">
        <v>49.89</v>
      </c>
      <c r="I33" s="34">
        <v>46.65</v>
      </c>
      <c r="J33" s="34">
        <v>75</v>
      </c>
      <c r="K33" s="34"/>
      <c r="L33" s="34">
        <v>75</v>
      </c>
      <c r="M33" s="48">
        <v>65</v>
      </c>
      <c r="N33" s="29"/>
      <c r="O33" s="29"/>
      <c r="P33" s="32"/>
      <c r="Q33" s="32"/>
    </row>
    <row r="34" spans="1:19" s="3" customFormat="1" ht="45.75" customHeight="1">
      <c r="A34" s="2">
        <v>27</v>
      </c>
      <c r="B34" s="11" t="s">
        <v>71</v>
      </c>
      <c r="C34" s="13">
        <f t="shared" ref="C34:C37" si="6">AVERAGE(G34:M34)</f>
        <v>257.12</v>
      </c>
      <c r="D34" s="13">
        <v>256.19499999999999</v>
      </c>
      <c r="E34" s="21">
        <f t="shared" ref="E34:E40" si="7">C34/D34</f>
        <v>1.0036105310408088</v>
      </c>
      <c r="F34" s="22" t="s">
        <v>87</v>
      </c>
      <c r="G34" s="46">
        <v>257</v>
      </c>
      <c r="H34" s="34">
        <v>219.8</v>
      </c>
      <c r="I34" s="34">
        <v>186.6</v>
      </c>
      <c r="J34" s="34">
        <v>365.08</v>
      </c>
      <c r="K34" s="34"/>
      <c r="L34" s="34"/>
      <c r="M34" s="48"/>
      <c r="N34" s="29"/>
      <c r="O34" s="29"/>
      <c r="P34" s="32"/>
      <c r="Q34" s="32"/>
    </row>
    <row r="35" spans="1:19" s="3" customFormat="1" ht="21.75" customHeight="1">
      <c r="A35" s="2">
        <v>28</v>
      </c>
      <c r="B35" s="11" t="s">
        <v>72</v>
      </c>
      <c r="C35" s="13">
        <f t="shared" si="6"/>
        <v>307.25</v>
      </c>
      <c r="D35" s="13">
        <v>307.25</v>
      </c>
      <c r="E35" s="21">
        <f t="shared" si="7"/>
        <v>1</v>
      </c>
      <c r="F35" s="26"/>
      <c r="G35" s="34">
        <v>299.95</v>
      </c>
      <c r="H35" s="34">
        <v>322</v>
      </c>
      <c r="I35" s="34">
        <v>299.8</v>
      </c>
      <c r="J35" s="34"/>
      <c r="K35" s="34"/>
      <c r="L35" s="34"/>
      <c r="M35" s="48"/>
      <c r="N35" s="29"/>
      <c r="O35" s="29"/>
      <c r="P35" s="32"/>
      <c r="Q35" s="32"/>
    </row>
    <row r="36" spans="1:19" s="3" customFormat="1" ht="27" customHeight="1">
      <c r="A36" s="2">
        <v>29</v>
      </c>
      <c r="B36" s="11" t="s">
        <v>73</v>
      </c>
      <c r="C36" s="13">
        <f>AVERAGE(G36:M36)</f>
        <v>614.52166666666665</v>
      </c>
      <c r="D36" s="13">
        <v>614.52166666666665</v>
      </c>
      <c r="E36" s="21">
        <f t="shared" si="7"/>
        <v>1</v>
      </c>
      <c r="F36" s="22"/>
      <c r="G36" s="34">
        <v>559.9</v>
      </c>
      <c r="H36" s="34">
        <v>817.73</v>
      </c>
      <c r="I36" s="34">
        <v>849.5</v>
      </c>
      <c r="J36" s="34">
        <v>460</v>
      </c>
      <c r="K36" s="34"/>
      <c r="L36" s="34">
        <v>400</v>
      </c>
      <c r="M36" s="48">
        <v>600</v>
      </c>
      <c r="N36" s="29"/>
      <c r="O36" s="29"/>
      <c r="P36" s="32"/>
      <c r="Q36" s="32"/>
    </row>
    <row r="37" spans="1:19" s="3" customFormat="1" ht="22.5" customHeight="1">
      <c r="A37" s="2">
        <v>30</v>
      </c>
      <c r="B37" s="11" t="s">
        <v>74</v>
      </c>
      <c r="C37" s="13">
        <f t="shared" si="6"/>
        <v>170.27500000000001</v>
      </c>
      <c r="D37" s="13">
        <v>170.27500000000001</v>
      </c>
      <c r="E37" s="21">
        <f t="shared" si="7"/>
        <v>1</v>
      </c>
      <c r="F37" s="22"/>
      <c r="G37" s="34">
        <v>124.95</v>
      </c>
      <c r="H37" s="34">
        <v>149.9</v>
      </c>
      <c r="I37" s="34">
        <v>171.8</v>
      </c>
      <c r="J37" s="34">
        <v>225</v>
      </c>
      <c r="K37" s="34"/>
      <c r="L37" s="34">
        <v>175</v>
      </c>
      <c r="M37" s="48">
        <v>175</v>
      </c>
      <c r="N37" s="29"/>
      <c r="O37" s="29"/>
      <c r="P37" s="32"/>
      <c r="Q37" s="32"/>
    </row>
    <row r="38" spans="1:19" ht="27" customHeight="1">
      <c r="A38" s="2">
        <v>31</v>
      </c>
      <c r="B38" s="7" t="s">
        <v>25</v>
      </c>
      <c r="C38" s="13">
        <f>AVERAGE(G38:M38)</f>
        <v>164.31333333333333</v>
      </c>
      <c r="D38" s="13">
        <v>164.31333333333333</v>
      </c>
      <c r="E38" s="21">
        <f t="shared" si="7"/>
        <v>1</v>
      </c>
      <c r="F38" s="26"/>
      <c r="G38" s="34">
        <v>159.99</v>
      </c>
      <c r="H38" s="34">
        <v>99.9</v>
      </c>
      <c r="I38" s="34">
        <v>150.99</v>
      </c>
      <c r="J38" s="34">
        <v>160</v>
      </c>
      <c r="K38" s="34"/>
      <c r="L38" s="34">
        <v>205</v>
      </c>
      <c r="M38" s="48">
        <v>210</v>
      </c>
    </row>
    <row r="39" spans="1:19" s="3" customFormat="1" ht="25.5" customHeight="1">
      <c r="A39" s="2">
        <v>32</v>
      </c>
      <c r="B39" s="7" t="s">
        <v>75</v>
      </c>
      <c r="C39" s="13">
        <f>AVERAGE(G39:M39)</f>
        <v>78.575999999999993</v>
      </c>
      <c r="D39" s="13">
        <v>78.575999999999993</v>
      </c>
      <c r="E39" s="21">
        <f t="shared" si="7"/>
        <v>1</v>
      </c>
      <c r="F39" s="22"/>
      <c r="G39" s="34">
        <v>69.989999999999995</v>
      </c>
      <c r="H39" s="34">
        <v>84.9</v>
      </c>
      <c r="I39" s="34">
        <v>79.989999999999995</v>
      </c>
      <c r="J39" s="34">
        <v>88</v>
      </c>
      <c r="K39" s="34"/>
      <c r="L39" s="34"/>
      <c r="M39" s="48">
        <v>70</v>
      </c>
      <c r="N39" s="29"/>
      <c r="O39" s="29"/>
      <c r="P39" s="32"/>
      <c r="Q39" s="32"/>
    </row>
    <row r="40" spans="1:19" ht="27.75" customHeight="1">
      <c r="A40" s="2">
        <v>33</v>
      </c>
      <c r="B40" s="7" t="s">
        <v>76</v>
      </c>
      <c r="C40" s="13">
        <f>AVERAGE(G40:M40)</f>
        <v>127.46499999999999</v>
      </c>
      <c r="D40" s="13">
        <v>127.46499999999999</v>
      </c>
      <c r="E40" s="24">
        <f t="shared" si="7"/>
        <v>1</v>
      </c>
      <c r="F40" s="26"/>
      <c r="G40" s="34">
        <v>79.989999999999995</v>
      </c>
      <c r="H40" s="34">
        <v>119.9</v>
      </c>
      <c r="I40" s="34">
        <v>129.9</v>
      </c>
      <c r="J40" s="34">
        <v>160</v>
      </c>
      <c r="K40" s="34"/>
      <c r="L40" s="34">
        <v>145</v>
      </c>
      <c r="M40" s="48">
        <v>130</v>
      </c>
    </row>
    <row r="41" spans="1:19" s="6" customFormat="1" ht="41.25" customHeight="1">
      <c r="A41" s="2">
        <v>34</v>
      </c>
      <c r="B41" s="7" t="s">
        <v>21</v>
      </c>
      <c r="C41" s="13">
        <f>AVERAGE(G41:M41)</f>
        <v>49.814999999999998</v>
      </c>
      <c r="D41" s="13">
        <v>48.481666666666662</v>
      </c>
      <c r="E41" s="47">
        <f t="shared" ref="E41:E51" si="8">C41/D41</f>
        <v>1.0275018048059403</v>
      </c>
      <c r="F41" s="22" t="s">
        <v>89</v>
      </c>
      <c r="G41" s="34">
        <v>29</v>
      </c>
      <c r="H41" s="34">
        <v>29.9</v>
      </c>
      <c r="I41" s="46">
        <v>54.99</v>
      </c>
      <c r="J41" s="34">
        <v>65</v>
      </c>
      <c r="K41" s="34"/>
      <c r="L41" s="34">
        <v>70</v>
      </c>
      <c r="M41" s="48">
        <v>50</v>
      </c>
      <c r="N41" s="8"/>
      <c r="O41" s="8"/>
      <c r="P41" s="31"/>
      <c r="Q41" s="31"/>
    </row>
    <row r="42" spans="1:19" s="6" customFormat="1" ht="42" customHeight="1">
      <c r="A42" s="2">
        <v>35</v>
      </c>
      <c r="B42" s="7" t="s">
        <v>22</v>
      </c>
      <c r="C42" s="13">
        <f t="shared" ref="C42:C54" si="9">AVERAGE(G42:M42)</f>
        <v>32.813333333333333</v>
      </c>
      <c r="D42" s="13">
        <v>32.979999999999997</v>
      </c>
      <c r="E42" s="47">
        <f t="shared" si="8"/>
        <v>0.99494643218111989</v>
      </c>
      <c r="F42" s="22" t="s">
        <v>89</v>
      </c>
      <c r="G42" s="34">
        <v>27.99</v>
      </c>
      <c r="H42" s="34">
        <v>25.9</v>
      </c>
      <c r="I42" s="46">
        <v>25.99</v>
      </c>
      <c r="J42" s="34">
        <v>40</v>
      </c>
      <c r="K42" s="34"/>
      <c r="L42" s="34">
        <v>35</v>
      </c>
      <c r="M42" s="48">
        <v>42</v>
      </c>
      <c r="N42" s="8"/>
      <c r="O42" s="8"/>
      <c r="P42" s="31"/>
      <c r="Q42" s="31"/>
    </row>
    <row r="43" spans="1:19" s="6" customFormat="1" ht="25.5" customHeight="1">
      <c r="A43" s="2">
        <v>36</v>
      </c>
      <c r="B43" s="7" t="s">
        <v>23</v>
      </c>
      <c r="C43" s="13">
        <f>AVERAGE(G43:M43)</f>
        <v>41.313333333333333</v>
      </c>
      <c r="D43" s="13">
        <v>41.313333333333333</v>
      </c>
      <c r="E43" s="24">
        <f t="shared" si="8"/>
        <v>1</v>
      </c>
      <c r="F43" s="22"/>
      <c r="G43" s="34">
        <v>29.99</v>
      </c>
      <c r="H43" s="34">
        <v>49.9</v>
      </c>
      <c r="I43" s="34">
        <v>30.99</v>
      </c>
      <c r="J43" s="34">
        <v>42</v>
      </c>
      <c r="K43" s="34"/>
      <c r="L43" s="34">
        <v>55</v>
      </c>
      <c r="M43" s="48">
        <v>40</v>
      </c>
      <c r="N43" s="8"/>
      <c r="O43" s="8"/>
      <c r="P43" s="31"/>
      <c r="Q43" s="31"/>
    </row>
    <row r="44" spans="1:19" s="6" customFormat="1" ht="44.25" customHeight="1">
      <c r="A44" s="2">
        <v>37</v>
      </c>
      <c r="B44" s="7" t="s">
        <v>24</v>
      </c>
      <c r="C44" s="13">
        <f>AVERAGE(G44:M44)</f>
        <v>52.48</v>
      </c>
      <c r="D44" s="13">
        <v>52.98</v>
      </c>
      <c r="E44" s="47">
        <f t="shared" si="8"/>
        <v>0.99056247640619099</v>
      </c>
      <c r="F44" s="22" t="s">
        <v>89</v>
      </c>
      <c r="G44" s="34">
        <v>49.99</v>
      </c>
      <c r="H44" s="34">
        <v>59.9</v>
      </c>
      <c r="I44" s="46">
        <v>49.99</v>
      </c>
      <c r="J44" s="34">
        <v>55</v>
      </c>
      <c r="K44" s="34"/>
      <c r="L44" s="34">
        <v>50</v>
      </c>
      <c r="M44" s="48">
        <v>50</v>
      </c>
      <c r="N44" s="8"/>
      <c r="O44" s="8"/>
      <c r="P44" s="31"/>
      <c r="Q44" s="31"/>
    </row>
    <row r="45" spans="1:19" ht="24.75" customHeight="1">
      <c r="A45" s="2">
        <v>38</v>
      </c>
      <c r="B45" s="7" t="s">
        <v>32</v>
      </c>
      <c r="C45" s="13">
        <f t="shared" si="9"/>
        <v>2.3983333333333334</v>
      </c>
      <c r="D45" s="13">
        <v>2.3983333333333334</v>
      </c>
      <c r="E45" s="25">
        <f t="shared" si="8"/>
        <v>1</v>
      </c>
      <c r="F45" s="22"/>
      <c r="G45" s="34">
        <v>1.99</v>
      </c>
      <c r="H45" s="34">
        <v>4.9000000000000004</v>
      </c>
      <c r="I45" s="34">
        <v>2</v>
      </c>
      <c r="J45" s="34">
        <v>2</v>
      </c>
      <c r="K45" s="34"/>
      <c r="L45" s="34">
        <v>1.5</v>
      </c>
      <c r="M45" s="34">
        <v>2</v>
      </c>
      <c r="O45" s="30"/>
      <c r="P45" s="33"/>
      <c r="Q45" s="33"/>
      <c r="R45" s="4"/>
      <c r="S45" s="4"/>
    </row>
    <row r="46" spans="1:19" ht="24.75" customHeight="1">
      <c r="A46" s="2">
        <v>39</v>
      </c>
      <c r="B46" s="7" t="s">
        <v>29</v>
      </c>
      <c r="C46" s="13">
        <f t="shared" si="9"/>
        <v>28.112500000000001</v>
      </c>
      <c r="D46" s="13">
        <v>28.112500000000001</v>
      </c>
      <c r="E46" s="25">
        <f t="shared" si="8"/>
        <v>1</v>
      </c>
      <c r="F46" s="26"/>
      <c r="G46" s="34">
        <v>26.65</v>
      </c>
      <c r="H46" s="34">
        <v>39.9</v>
      </c>
      <c r="I46" s="34">
        <v>15.9</v>
      </c>
      <c r="J46" s="34">
        <v>30</v>
      </c>
      <c r="K46" s="34"/>
      <c r="L46" s="34"/>
      <c r="M46" s="34"/>
    </row>
    <row r="47" spans="1:19" ht="28.5" customHeight="1">
      <c r="A47" s="2">
        <v>40</v>
      </c>
      <c r="B47" s="7" t="s">
        <v>31</v>
      </c>
      <c r="C47" s="13">
        <f t="shared" si="9"/>
        <v>128.98249999999999</v>
      </c>
      <c r="D47" s="13">
        <v>128.98249999999999</v>
      </c>
      <c r="E47" s="25">
        <f t="shared" si="8"/>
        <v>1</v>
      </c>
      <c r="F47" s="26"/>
      <c r="G47" s="34">
        <v>131.22999999999999</v>
      </c>
      <c r="H47" s="34">
        <v>124.75</v>
      </c>
      <c r="I47" s="34">
        <v>139.94999999999999</v>
      </c>
      <c r="J47" s="34">
        <v>120</v>
      </c>
      <c r="K47" s="34"/>
      <c r="L47" s="34"/>
      <c r="M47" s="34"/>
    </row>
    <row r="48" spans="1:19" ht="30" customHeight="1">
      <c r="A48" s="2">
        <v>41</v>
      </c>
      <c r="B48" s="7" t="s">
        <v>28</v>
      </c>
      <c r="C48" s="13">
        <f t="shared" si="9"/>
        <v>38.803055555555552</v>
      </c>
      <c r="D48" s="13">
        <v>38.803055555555552</v>
      </c>
      <c r="E48" s="21">
        <f t="shared" si="8"/>
        <v>1</v>
      </c>
      <c r="F48" s="26"/>
      <c r="G48" s="34">
        <v>70.540000000000006</v>
      </c>
      <c r="H48" s="34">
        <v>33.222222222222221</v>
      </c>
      <c r="I48" s="34">
        <v>26.45</v>
      </c>
      <c r="J48" s="34">
        <v>25</v>
      </c>
      <c r="K48" s="34"/>
      <c r="L48" s="34"/>
      <c r="M48" s="34"/>
    </row>
    <row r="49" spans="1:19" ht="25.5" customHeight="1">
      <c r="A49" s="2">
        <v>42</v>
      </c>
      <c r="B49" s="7" t="s">
        <v>77</v>
      </c>
      <c r="C49" s="13">
        <f t="shared" si="9"/>
        <v>101.14750000000001</v>
      </c>
      <c r="D49" s="13">
        <v>101.14750000000001</v>
      </c>
      <c r="E49" s="25">
        <f t="shared" si="8"/>
        <v>1</v>
      </c>
      <c r="F49" s="26"/>
      <c r="G49" s="34">
        <v>79.790000000000006</v>
      </c>
      <c r="H49" s="34">
        <v>99.9</v>
      </c>
      <c r="I49" s="34">
        <v>79.900000000000006</v>
      </c>
      <c r="J49" s="34">
        <v>145</v>
      </c>
      <c r="K49" s="34"/>
      <c r="L49" s="34"/>
      <c r="M49" s="34"/>
    </row>
    <row r="50" spans="1:19" ht="26.25" customHeight="1">
      <c r="A50" s="2">
        <v>43</v>
      </c>
      <c r="B50" s="7" t="s">
        <v>30</v>
      </c>
      <c r="C50" s="13">
        <f t="shared" si="9"/>
        <v>61.947499999999998</v>
      </c>
      <c r="D50" s="13">
        <v>61.947499999999998</v>
      </c>
      <c r="E50" s="25">
        <f t="shared" si="8"/>
        <v>1</v>
      </c>
      <c r="F50" s="37"/>
      <c r="G50" s="34">
        <v>80.89</v>
      </c>
      <c r="H50" s="34">
        <v>49.9</v>
      </c>
      <c r="I50" s="34">
        <v>42</v>
      </c>
      <c r="J50" s="34">
        <v>75</v>
      </c>
      <c r="K50" s="34"/>
      <c r="L50" s="34"/>
      <c r="M50" s="34"/>
    </row>
    <row r="51" spans="1:19" ht="24" customHeight="1">
      <c r="A51" s="2">
        <v>44</v>
      </c>
      <c r="B51" s="7" t="s">
        <v>78</v>
      </c>
      <c r="C51" s="13">
        <f t="shared" si="9"/>
        <v>115.565</v>
      </c>
      <c r="D51" s="13">
        <v>115.565</v>
      </c>
      <c r="E51" s="25">
        <f t="shared" si="8"/>
        <v>1</v>
      </c>
      <c r="F51" s="22"/>
      <c r="G51" s="34"/>
      <c r="H51" s="34">
        <v>74.94</v>
      </c>
      <c r="I51" s="34">
        <v>156.19</v>
      </c>
      <c r="J51" s="34"/>
      <c r="K51" s="34"/>
      <c r="L51" s="34"/>
      <c r="M51" s="34"/>
      <c r="O51" s="30"/>
      <c r="P51" s="33"/>
      <c r="Q51" s="33"/>
      <c r="R51" s="4"/>
      <c r="S51" s="4"/>
    </row>
    <row r="52" spans="1:19" ht="30" customHeight="1">
      <c r="A52" s="2">
        <v>45</v>
      </c>
      <c r="B52" s="7" t="s">
        <v>35</v>
      </c>
      <c r="C52" s="13">
        <f>AVERAGE(G52:M52)</f>
        <v>13.093</v>
      </c>
      <c r="D52" s="13">
        <v>13.093</v>
      </c>
      <c r="E52" s="25">
        <f>C52/D52</f>
        <v>1</v>
      </c>
      <c r="F52" s="26"/>
      <c r="G52" s="34">
        <v>8.99</v>
      </c>
      <c r="H52" s="34">
        <v>12.475</v>
      </c>
      <c r="I52" s="34">
        <v>8</v>
      </c>
      <c r="J52" s="34">
        <v>24</v>
      </c>
      <c r="K52" s="34"/>
      <c r="L52" s="34">
        <v>12</v>
      </c>
      <c r="M52" s="34"/>
    </row>
    <row r="53" spans="1:19" ht="27.75" customHeight="1">
      <c r="A53" s="2">
        <v>46</v>
      </c>
      <c r="B53" s="7" t="s">
        <v>79</v>
      </c>
      <c r="C53" s="13">
        <f t="shared" si="9"/>
        <v>18.016666666666666</v>
      </c>
      <c r="D53" s="13">
        <v>18.016666666666666</v>
      </c>
      <c r="E53" s="25">
        <f>C53/D53</f>
        <v>1</v>
      </c>
      <c r="F53" s="26"/>
      <c r="G53" s="34">
        <v>17.600000000000001</v>
      </c>
      <c r="H53" s="34">
        <v>19.95</v>
      </c>
      <c r="I53" s="34">
        <v>16.5</v>
      </c>
      <c r="J53" s="34"/>
      <c r="K53" s="34"/>
      <c r="L53" s="34"/>
      <c r="M53" s="34"/>
    </row>
    <row r="54" spans="1:19" ht="26.25" customHeight="1">
      <c r="A54" s="2">
        <v>47</v>
      </c>
      <c r="B54" s="7" t="s">
        <v>80</v>
      </c>
      <c r="C54" s="13">
        <f t="shared" si="9"/>
        <v>877.86666666666667</v>
      </c>
      <c r="D54" s="13">
        <v>877.86666666666667</v>
      </c>
      <c r="E54" s="21">
        <f>C54/D54</f>
        <v>1</v>
      </c>
      <c r="F54" s="22"/>
      <c r="G54" s="34">
        <v>1162.48</v>
      </c>
      <c r="H54" s="34">
        <v>571.14</v>
      </c>
      <c r="I54" s="34">
        <v>899.98</v>
      </c>
      <c r="J54" s="34"/>
      <c r="K54" s="34"/>
      <c r="L54" s="34"/>
      <c r="M54" s="48"/>
    </row>
    <row r="55" spans="1:19" ht="26.25">
      <c r="A55" s="2">
        <v>48</v>
      </c>
      <c r="B55" s="7" t="s">
        <v>81</v>
      </c>
      <c r="C55" s="13">
        <f t="shared" ref="C55:C57" si="10">AVERAGE(G55:M55)</f>
        <v>772.93333333333339</v>
      </c>
      <c r="D55" s="13">
        <v>772.93333333333339</v>
      </c>
      <c r="E55" s="21">
        <f t="shared" ref="E55:E57" si="11">C55/D55</f>
        <v>1</v>
      </c>
      <c r="F55" s="26"/>
      <c r="G55" s="34">
        <v>769.9</v>
      </c>
      <c r="H55" s="34">
        <v>699</v>
      </c>
      <c r="I55" s="34">
        <v>849.9</v>
      </c>
      <c r="J55" s="34"/>
      <c r="K55" s="34"/>
      <c r="L55" s="34"/>
      <c r="M55" s="34"/>
      <c r="O55" s="30"/>
      <c r="P55" s="33"/>
      <c r="Q55" s="33"/>
      <c r="R55" s="4"/>
      <c r="S55" s="4"/>
    </row>
    <row r="56" spans="1:19" ht="24.75" customHeight="1">
      <c r="A56" s="2">
        <v>49</v>
      </c>
      <c r="B56" s="7" t="s">
        <v>82</v>
      </c>
      <c r="C56" s="13">
        <f t="shared" si="10"/>
        <v>445.8</v>
      </c>
      <c r="D56" s="13">
        <v>445.8</v>
      </c>
      <c r="E56" s="21">
        <f t="shared" si="11"/>
        <v>1</v>
      </c>
      <c r="F56" s="26"/>
      <c r="G56" s="34">
        <v>439.9</v>
      </c>
      <c r="H56" s="34">
        <v>348.75</v>
      </c>
      <c r="I56" s="34">
        <v>548.75</v>
      </c>
      <c r="J56" s="34"/>
      <c r="K56" s="34"/>
      <c r="L56" s="34"/>
      <c r="M56" s="34"/>
      <c r="O56" s="30"/>
      <c r="P56" s="33"/>
      <c r="Q56" s="33"/>
      <c r="R56" s="4"/>
      <c r="S56" s="4"/>
    </row>
    <row r="57" spans="1:19" ht="30" customHeight="1">
      <c r="A57" s="2">
        <v>50</v>
      </c>
      <c r="B57" s="7" t="s">
        <v>83</v>
      </c>
      <c r="C57" s="13">
        <f t="shared" si="10"/>
        <v>338.35333333333335</v>
      </c>
      <c r="D57" s="13">
        <v>338.35333333333335</v>
      </c>
      <c r="E57" s="21">
        <f t="shared" si="11"/>
        <v>1</v>
      </c>
      <c r="F57" s="22"/>
      <c r="G57" s="34">
        <v>369.9</v>
      </c>
      <c r="H57" s="34">
        <v>365.56</v>
      </c>
      <c r="I57" s="34">
        <v>279.60000000000002</v>
      </c>
      <c r="J57" s="34"/>
      <c r="K57" s="34"/>
      <c r="L57" s="34"/>
      <c r="M57" s="34"/>
      <c r="O57" s="30"/>
      <c r="P57" s="33"/>
      <c r="Q57" s="33"/>
      <c r="R57" s="4"/>
      <c r="S57" s="4"/>
    </row>
    <row r="58" spans="1:19" ht="24" customHeight="1">
      <c r="A58" s="2">
        <v>51</v>
      </c>
      <c r="B58" s="17" t="s">
        <v>58</v>
      </c>
      <c r="C58" s="13" t="e">
        <f t="shared" ref="C58:C63" si="12">AVERAGE(G58:M58)</f>
        <v>#DIV/0!</v>
      </c>
      <c r="D58" s="13" t="e">
        <v>#DIV/0!</v>
      </c>
      <c r="E58" s="25" t="e">
        <f t="shared" ref="E58:E64" si="13">C58/D58</f>
        <v>#DIV/0!</v>
      </c>
      <c r="F58" s="23"/>
      <c r="G58" s="34"/>
      <c r="H58" s="34"/>
      <c r="I58" s="34"/>
      <c r="J58" s="34"/>
      <c r="K58" s="34"/>
      <c r="L58" s="34"/>
      <c r="M58" s="34"/>
    </row>
    <row r="59" spans="1:19" ht="24.75" customHeight="1">
      <c r="A59" s="2">
        <v>52</v>
      </c>
      <c r="B59" s="7" t="s">
        <v>36</v>
      </c>
      <c r="C59" s="13">
        <f t="shared" si="12"/>
        <v>154.92909090909092</v>
      </c>
      <c r="D59" s="13">
        <v>154.92909090909092</v>
      </c>
      <c r="E59" s="25">
        <f t="shared" si="13"/>
        <v>1</v>
      </c>
      <c r="F59" s="22"/>
      <c r="G59" s="34">
        <v>175.99</v>
      </c>
      <c r="H59" s="34">
        <v>181.72727272727272</v>
      </c>
      <c r="I59" s="34">
        <v>107.07</v>
      </c>
      <c r="J59" s="34"/>
      <c r="K59" s="34"/>
      <c r="L59" s="34"/>
      <c r="M59" s="34"/>
      <c r="O59" s="30"/>
      <c r="P59" s="33"/>
      <c r="Q59" s="33"/>
      <c r="R59" s="4"/>
      <c r="S59" s="4"/>
    </row>
    <row r="60" spans="1:19" ht="27.75" customHeight="1">
      <c r="A60" s="2">
        <v>53</v>
      </c>
      <c r="B60" s="7" t="s">
        <v>4</v>
      </c>
      <c r="C60" s="13">
        <f t="shared" si="12"/>
        <v>253.39993177387916</v>
      </c>
      <c r="D60" s="13">
        <v>253.39993177387916</v>
      </c>
      <c r="E60" s="21">
        <f t="shared" si="13"/>
        <v>1</v>
      </c>
      <c r="F60" s="26"/>
      <c r="G60" s="34">
        <v>243.13</v>
      </c>
      <c r="H60" s="34">
        <v>249.72222222222226</v>
      </c>
      <c r="I60" s="34">
        <v>286.83999999999997</v>
      </c>
      <c r="J60" s="34">
        <v>315.78947368421052</v>
      </c>
      <c r="K60" s="34"/>
      <c r="L60" s="34">
        <v>161.76</v>
      </c>
      <c r="M60" s="48">
        <v>263.15789473684208</v>
      </c>
    </row>
    <row r="61" spans="1:19" s="3" customFormat="1" ht="24" customHeight="1">
      <c r="A61" s="2">
        <v>54</v>
      </c>
      <c r="B61" s="11" t="s">
        <v>5</v>
      </c>
      <c r="C61" s="13">
        <f t="shared" si="12"/>
        <v>599.76666666666677</v>
      </c>
      <c r="D61" s="13">
        <v>599.76666666666677</v>
      </c>
      <c r="E61" s="21">
        <f t="shared" si="13"/>
        <v>1</v>
      </c>
      <c r="F61" s="26"/>
      <c r="G61" s="34">
        <v>766.63</v>
      </c>
      <c r="H61" s="34">
        <v>533</v>
      </c>
      <c r="I61" s="34">
        <v>499.67</v>
      </c>
      <c r="J61" s="34"/>
      <c r="K61" s="34"/>
      <c r="L61" s="34"/>
      <c r="M61" s="48"/>
      <c r="N61" s="29"/>
      <c r="O61" s="29"/>
      <c r="P61" s="32"/>
      <c r="Q61" s="32"/>
    </row>
    <row r="62" spans="1:19" ht="28.5" customHeight="1">
      <c r="A62" s="2">
        <v>55</v>
      </c>
      <c r="B62" s="7" t="s">
        <v>84</v>
      </c>
      <c r="C62" s="13">
        <f>AVERAGE(G62:M62)</f>
        <v>149.4052380952381</v>
      </c>
      <c r="D62" s="13">
        <v>149.4052380952381</v>
      </c>
      <c r="E62" s="21">
        <f t="shared" si="13"/>
        <v>1</v>
      </c>
      <c r="F62" s="26"/>
      <c r="G62" s="34">
        <v>181.99</v>
      </c>
      <c r="H62" s="34">
        <v>114.14</v>
      </c>
      <c r="I62" s="34">
        <v>181.86</v>
      </c>
      <c r="J62" s="34">
        <v>123.19999999999999</v>
      </c>
      <c r="K62" s="34"/>
      <c r="L62" s="34">
        <v>116.67</v>
      </c>
      <c r="M62" s="48">
        <f>510.204081632653*0.35</f>
        <v>178.57142857142856</v>
      </c>
    </row>
    <row r="63" spans="1:19" ht="25.5" customHeight="1">
      <c r="A63" s="2">
        <v>56</v>
      </c>
      <c r="B63" s="7" t="s">
        <v>6</v>
      </c>
      <c r="C63" s="13">
        <f t="shared" si="12"/>
        <v>47.631666666666661</v>
      </c>
      <c r="D63" s="13">
        <v>47.631666666666661</v>
      </c>
      <c r="E63" s="21">
        <f t="shared" si="13"/>
        <v>1</v>
      </c>
      <c r="F63" s="26"/>
      <c r="G63" s="34">
        <v>34.99</v>
      </c>
      <c r="H63" s="34">
        <v>44.9</v>
      </c>
      <c r="I63" s="34">
        <v>40.9</v>
      </c>
      <c r="J63" s="34">
        <v>55</v>
      </c>
      <c r="K63" s="34"/>
      <c r="L63" s="34">
        <v>55</v>
      </c>
      <c r="M63" s="48">
        <v>55</v>
      </c>
    </row>
    <row r="64" spans="1:19" ht="24" customHeight="1">
      <c r="A64" s="2">
        <v>57</v>
      </c>
      <c r="B64" s="7" t="s">
        <v>7</v>
      </c>
      <c r="C64" s="13">
        <f>AVERAGE(G64:M64)</f>
        <v>59.631666666666661</v>
      </c>
      <c r="D64" s="13">
        <v>59.631666666666661</v>
      </c>
      <c r="E64" s="24">
        <f t="shared" si="13"/>
        <v>1</v>
      </c>
      <c r="F64" s="37"/>
      <c r="G64" s="34">
        <v>59.99</v>
      </c>
      <c r="H64" s="49">
        <v>59.9</v>
      </c>
      <c r="I64" s="34">
        <v>37.9</v>
      </c>
      <c r="J64" s="34">
        <v>80</v>
      </c>
      <c r="K64" s="34"/>
      <c r="L64" s="34">
        <v>70</v>
      </c>
      <c r="M64" s="48">
        <v>50</v>
      </c>
    </row>
    <row r="65" spans="1:19" ht="27.75" customHeight="1">
      <c r="A65" s="2">
        <v>58</v>
      </c>
      <c r="B65" s="7" t="s">
        <v>18</v>
      </c>
      <c r="C65" s="13">
        <f t="shared" ref="C65" si="14">AVERAGE(G65:M65)</f>
        <v>54.256666666666661</v>
      </c>
      <c r="D65" s="13">
        <v>54.256666666666661</v>
      </c>
      <c r="E65" s="21">
        <f t="shared" ref="E65" si="15">C65/D65</f>
        <v>1</v>
      </c>
      <c r="F65" s="26"/>
      <c r="G65" s="34">
        <v>40.78</v>
      </c>
      <c r="H65" s="34">
        <v>74.88</v>
      </c>
      <c r="I65" s="34">
        <v>28.63</v>
      </c>
      <c r="J65" s="34">
        <v>56.25</v>
      </c>
      <c r="K65" s="34"/>
      <c r="L65" s="34">
        <v>100</v>
      </c>
      <c r="M65" s="48">
        <v>25</v>
      </c>
    </row>
    <row r="66" spans="1:19" ht="44.25" customHeight="1">
      <c r="A66" s="2">
        <v>59</v>
      </c>
      <c r="B66" s="18" t="s">
        <v>26</v>
      </c>
      <c r="C66" s="13">
        <f t="shared" ref="C66:C71" si="16">AVERAGE(G66:M66)</f>
        <v>27.076666666666664</v>
      </c>
      <c r="D66" s="13">
        <v>28.133333333333336</v>
      </c>
      <c r="E66" s="42">
        <f t="shared" ref="E66:E71" si="17">C66/D66</f>
        <v>0.96244075829383868</v>
      </c>
      <c r="F66" s="26" t="s">
        <v>88</v>
      </c>
      <c r="G66" s="34">
        <v>25</v>
      </c>
      <c r="H66" s="36"/>
      <c r="I66" s="36">
        <v>29.9</v>
      </c>
      <c r="J66" s="36"/>
      <c r="K66" s="50">
        <v>26.33</v>
      </c>
      <c r="L66" s="34"/>
      <c r="M66" s="36"/>
    </row>
    <row r="67" spans="1:19" ht="24.75" customHeight="1">
      <c r="A67" s="2">
        <v>60</v>
      </c>
      <c r="B67" s="7" t="s">
        <v>27</v>
      </c>
      <c r="C67" s="13">
        <f>AVERAGE(G67:M67)</f>
        <v>112.53</v>
      </c>
      <c r="D67" s="13">
        <v>112.53</v>
      </c>
      <c r="E67" s="25">
        <f t="shared" si="17"/>
        <v>1</v>
      </c>
      <c r="F67" s="22"/>
      <c r="G67" s="34">
        <v>79.989999999999995</v>
      </c>
      <c r="H67" s="35">
        <v>107.07</v>
      </c>
      <c r="I67" s="35">
        <v>169</v>
      </c>
      <c r="J67" s="35"/>
      <c r="K67" s="35">
        <v>94.06</v>
      </c>
      <c r="L67" s="34"/>
      <c r="M67" s="48"/>
    </row>
    <row r="68" spans="1:19" ht="21.75" customHeight="1">
      <c r="A68" s="2">
        <v>61</v>
      </c>
      <c r="B68" s="7" t="s">
        <v>34</v>
      </c>
      <c r="C68" s="13">
        <f t="shared" si="16"/>
        <v>57.505555555555553</v>
      </c>
      <c r="D68" s="13">
        <v>57.505555555555553</v>
      </c>
      <c r="E68" s="25">
        <f t="shared" si="17"/>
        <v>1</v>
      </c>
      <c r="F68" s="26"/>
      <c r="G68" s="34">
        <v>58.43</v>
      </c>
      <c r="H68" s="35">
        <v>74.916666666666671</v>
      </c>
      <c r="I68" s="35">
        <v>39.17</v>
      </c>
      <c r="J68" s="35"/>
      <c r="K68" s="35"/>
      <c r="L68" s="34"/>
      <c r="M68" s="48"/>
    </row>
    <row r="69" spans="1:19" ht="24" customHeight="1">
      <c r="A69" s="2">
        <v>62</v>
      </c>
      <c r="B69" s="7" t="s">
        <v>37</v>
      </c>
      <c r="C69" s="13">
        <f t="shared" si="16"/>
        <v>24.78</v>
      </c>
      <c r="D69" s="13">
        <v>24.78</v>
      </c>
      <c r="E69" s="25">
        <f t="shared" si="17"/>
        <v>1</v>
      </c>
      <c r="F69" s="26"/>
      <c r="G69" s="34">
        <v>23.5</v>
      </c>
      <c r="H69" s="35">
        <v>39.9</v>
      </c>
      <c r="I69" s="35">
        <v>8</v>
      </c>
      <c r="J69" s="35">
        <v>22.5</v>
      </c>
      <c r="K69" s="35"/>
      <c r="L69" s="34">
        <v>30</v>
      </c>
      <c r="M69" s="48"/>
    </row>
    <row r="70" spans="1:19" ht="24.75" customHeight="1">
      <c r="A70" s="2">
        <v>63</v>
      </c>
      <c r="B70" s="7" t="s">
        <v>33</v>
      </c>
      <c r="C70" s="13">
        <f t="shared" si="16"/>
        <v>15.72</v>
      </c>
      <c r="D70" s="13">
        <v>15.72</v>
      </c>
      <c r="E70" s="25">
        <f t="shared" si="17"/>
        <v>1</v>
      </c>
      <c r="F70" s="22"/>
      <c r="G70" s="34"/>
      <c r="H70" s="35">
        <v>15.72</v>
      </c>
      <c r="I70" s="35"/>
      <c r="J70" s="34"/>
      <c r="K70" s="35"/>
      <c r="L70" s="34"/>
      <c r="M70" s="48"/>
      <c r="O70" s="30"/>
      <c r="P70" s="33"/>
      <c r="Q70" s="33"/>
      <c r="R70" s="4"/>
      <c r="S70" s="4"/>
    </row>
    <row r="71" spans="1:19" ht="24" customHeight="1">
      <c r="A71" s="2">
        <v>64</v>
      </c>
      <c r="B71" s="17" t="s">
        <v>48</v>
      </c>
      <c r="C71" s="13">
        <f t="shared" si="16"/>
        <v>72.463333333333324</v>
      </c>
      <c r="D71" s="13">
        <v>72.463333333333324</v>
      </c>
      <c r="E71" s="25">
        <f t="shared" si="17"/>
        <v>1</v>
      </c>
      <c r="F71" s="22"/>
      <c r="G71" s="34">
        <v>74.989999999999995</v>
      </c>
      <c r="H71" s="34">
        <v>59.9</v>
      </c>
      <c r="I71" s="34">
        <v>82.5</v>
      </c>
      <c r="J71" s="34"/>
      <c r="K71" s="34"/>
      <c r="L71" s="34"/>
      <c r="M71" s="34"/>
    </row>
    <row r="72" spans="1:19" ht="26.25" customHeight="1">
      <c r="A72" s="2">
        <v>65</v>
      </c>
      <c r="B72" s="17" t="s">
        <v>47</v>
      </c>
      <c r="C72" s="13">
        <f t="shared" ref="C72:C74" si="18">AVERAGE(G72:M72)</f>
        <v>31.9</v>
      </c>
      <c r="D72" s="13">
        <v>31.9</v>
      </c>
      <c r="E72" s="25">
        <f t="shared" ref="E72:E74" si="19">C72/D72</f>
        <v>1</v>
      </c>
      <c r="F72" s="23"/>
      <c r="G72" s="34"/>
      <c r="H72" s="34"/>
      <c r="I72" s="34">
        <v>31.9</v>
      </c>
      <c r="J72" s="34"/>
      <c r="K72" s="34"/>
      <c r="L72" s="34"/>
      <c r="M72" s="34"/>
      <c r="O72" s="30"/>
      <c r="P72" s="33"/>
      <c r="Q72" s="33"/>
      <c r="R72" s="4"/>
      <c r="S72" s="4"/>
    </row>
    <row r="73" spans="1:19" ht="21.75" customHeight="1">
      <c r="A73" s="2">
        <v>66</v>
      </c>
      <c r="B73" s="17" t="s">
        <v>49</v>
      </c>
      <c r="C73" s="13">
        <f t="shared" si="18"/>
        <v>139.9</v>
      </c>
      <c r="D73" s="13">
        <v>139.9</v>
      </c>
      <c r="E73" s="25">
        <f t="shared" si="19"/>
        <v>1</v>
      </c>
      <c r="F73" s="23"/>
      <c r="G73" s="34"/>
      <c r="H73" s="34"/>
      <c r="I73" s="34">
        <v>139.9</v>
      </c>
      <c r="J73" s="34"/>
      <c r="K73" s="34"/>
      <c r="L73" s="34"/>
      <c r="M73" s="34"/>
      <c r="O73" s="30"/>
      <c r="P73" s="33"/>
      <c r="Q73" s="33"/>
      <c r="R73" s="4"/>
      <c r="S73" s="4"/>
    </row>
    <row r="74" spans="1:19" ht="24.75" customHeight="1">
      <c r="A74" s="2">
        <v>67</v>
      </c>
      <c r="B74" s="17" t="s">
        <v>46</v>
      </c>
      <c r="C74" s="13">
        <f t="shared" si="18"/>
        <v>90</v>
      </c>
      <c r="D74" s="13">
        <v>90</v>
      </c>
      <c r="E74" s="25">
        <f t="shared" si="19"/>
        <v>1</v>
      </c>
      <c r="F74" s="23"/>
      <c r="G74" s="34"/>
      <c r="H74" s="35"/>
      <c r="I74" s="35"/>
      <c r="J74" s="35"/>
      <c r="K74" s="48">
        <v>90</v>
      </c>
      <c r="L74" s="34"/>
      <c r="M74" s="48"/>
      <c r="O74" s="30"/>
      <c r="P74" s="33"/>
      <c r="Q74" s="33"/>
      <c r="R74" s="4"/>
      <c r="S74" s="4"/>
    </row>
  </sheetData>
  <mergeCells count="7">
    <mergeCell ref="E5:E6"/>
    <mergeCell ref="J5:K5"/>
    <mergeCell ref="F4:F6"/>
    <mergeCell ref="A5:A6"/>
    <mergeCell ref="B5:B6"/>
    <mergeCell ref="C5:C6"/>
    <mergeCell ref="D5:D6"/>
  </mergeCells>
  <pageMargins left="1.1811023622047245" right="0.39370078740157483" top="0.59055118110236227" bottom="0.39370078740157483" header="0.51181102362204722" footer="0.51181102362204722"/>
  <pageSetup paperSize="9" scale="2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23.07.20</vt:lpstr>
      <vt:lpstr>'23.07.20'!Область_печати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Раздорская Анна Николаевна</dc:creator>
  <cp:lastModifiedBy>lipovain</cp:lastModifiedBy>
  <cp:revision>5</cp:revision>
  <cp:lastPrinted>2020-07-23T04:32:51Z</cp:lastPrinted>
  <dcterms:created xsi:type="dcterms:W3CDTF">2020-02-26T18:00:37Z</dcterms:created>
  <dcterms:modified xsi:type="dcterms:W3CDTF">2020-07-23T05:47:10Z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