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7.07.20" sheetId="1" r:id="rId1"/>
  </sheets>
  <definedNames>
    <definedName name="_xlnm.Print_Area" localSheetId="0">'17.07.20'!$A$3:$M$74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<sst xmlns="http://schemas.openxmlformats.org/spreadsheetml/2006/main" count="103" uniqueCount="92">
  <si>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</si>
  <si>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</si>
  <si>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</si>
  <si>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</si>
  <si>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</si>
  <si>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</si>
  <si>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</si>
  <si>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</si>
  <si>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</si>
  <si>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</si>
  <si>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</si>
  <si>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</si>
  <si>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</si>
  <si>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</si>
  <si>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</si>
  <si>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</si>
  <si>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</si>
  <si>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</si>
  <si>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</si>
  <si>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</si>
  <si>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</si>
  <si>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</si>
  <si>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</si>
  <si>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</si>
  <si>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</si>
  <si>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</si>
  <si>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</si>
  <si>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</si>
  <si>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</si>
  <si>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</si>
  <si>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</si>
  <si>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</si>
  <si>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</si>
  <si>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</si>
  <si>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</si>
  <si>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</si>
  <si>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</si>
  <si>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</si>
  <si>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</si>
  <si>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</si>
  <si>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</si>
  <si>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</si>
  <si>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</si>
  <si>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</si>
  <si>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</si>
  <si>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</si>
  <si>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</si>
  <si>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</si>
  <si>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</si>
  <si>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</si>
  <si>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</si>
  <si>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</si>
  <si>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</si>
  <si>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</si>
  <si>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</si>
  <si>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</si>
  <si>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</si>
  <si>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</si>
  <si>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</si>
  <si>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</si>
  <si>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</si>
  <si>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</si>
  <si>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</si>
  <si>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</si>
  <si>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</si>
  <si>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</si>
  <si>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</si>
  <si>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</si>
  <si>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</si>
  <si>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</si>
  <si>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</si>
  <si>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</si>
  <si>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</si>
  <si>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</si>
  <si>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</si>
  <si>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</si>
  <si>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</si>
  <si>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</si>
  <si>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</si>
  <si>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</si>
  <si>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</si>
  <si>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</si>
  <si>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</si>
  <si>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</si>
  <si>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</si>
  <si>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</si>
  <si>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</si>
  <si>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г.п.Приобье</t>
  </si>
  <si>
    <t>смена ассортимента в магазине Пятерочка г.п.Приобье</t>
  </si>
  <si>
    <t>смена ассортимента в АО "Октябрьская аптека" г.п.Октябрьское</t>
  </si>
  <si>
    <t>изменение розничной цены в магазине Пятерочка г.п.Приобье, магазине Магнит г.п.Талинка</t>
  </si>
  <si>
    <t>изменение розничной цены в магазине Продукты с.п.Шеркалы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</si>
</sst>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wrapText="1"/>
    </xf>
    <xf numFmtId="9" fontId="14" fillId="5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wrapText="1"/>
    </xf>
    <xf numFmtId="2" fontId="14" fillId="5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D11" sqref="D11"/>
    </sheetView>
  </sheetViews>
  <sheetFormatPr defaultRowHeight="21"/>
  <cols>
    <col min="1" max="1" width="6.5703125" style="1" customWidth="1"/>
    <col min="2" max="2" width="109.14062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65.42578125" style="19" customWidth="1"/>
    <col min="7" max="7" width="29.140625" style="8" customWidth="1"/>
    <col min="8" max="8" width="30.5703125" style="8" customWidth="1"/>
    <col min="9" max="9" width="29.85546875" style="8" customWidth="1"/>
    <col min="10" max="10" width="28.85546875" style="8" customWidth="1"/>
    <col min="11" max="11" width="26.5703125" style="8" customWidth="1"/>
    <col min="12" max="12" width="30.140625" style="8" customWidth="1"/>
    <col min="13" max="13" width="28.8554687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44029</v>
      </c>
      <c r="D4" s="28">
        <v>44028</v>
      </c>
      <c r="E4" s="20"/>
      <c r="F4" s="53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4" t="s">
        <v>1</v>
      </c>
      <c r="B5" s="55" t="s">
        <v>2</v>
      </c>
      <c r="C5" s="56" t="s">
        <v>3</v>
      </c>
      <c r="D5" s="56" t="s">
        <v>3</v>
      </c>
      <c r="E5" s="51" t="s">
        <v>52</v>
      </c>
      <c r="F5" s="53"/>
      <c r="G5" s="44" t="s">
        <v>44</v>
      </c>
      <c r="H5" s="44" t="s">
        <v>41</v>
      </c>
      <c r="I5" s="44" t="s">
        <v>43</v>
      </c>
      <c r="J5" s="52" t="s">
        <v>53</v>
      </c>
      <c r="K5" s="52"/>
      <c r="L5" s="44" t="s">
        <v>40</v>
      </c>
      <c r="M5" s="44" t="s">
        <v>42</v>
      </c>
    </row>
    <row r="6" spans="1:17" ht="72" customHeight="1">
      <c r="A6" s="54"/>
      <c r="B6" s="55"/>
      <c r="C6" s="56"/>
      <c r="D6" s="56"/>
      <c r="E6" s="51"/>
      <c r="F6" s="53"/>
      <c r="G6" s="47" t="s">
        <v>56</v>
      </c>
      <c r="H6" s="47" t="s">
        <v>54</v>
      </c>
      <c r="I6" s="47" t="s">
        <v>55</v>
      </c>
      <c r="J6" s="45" t="s">
        <v>39</v>
      </c>
      <c r="K6" s="43" t="s">
        <v>50</v>
      </c>
      <c r="L6" s="45" t="s">
        <v>51</v>
      </c>
      <c r="M6" s="43" t="s">
        <v>59</v>
      </c>
    </row>
    <row r="7" spans="1:17" ht="20.25" customHeight="1">
      <c r="A7" s="14"/>
      <c r="B7" s="15" t="s">
        <v>57</v>
      </c>
      <c r="C7" s="16"/>
      <c r="D7" s="16"/>
      <c r="E7" s="39"/>
      <c r="F7" s="38"/>
      <c r="G7" s="43"/>
      <c r="H7" s="43"/>
      <c r="I7" s="43"/>
      <c r="J7" s="43"/>
      <c r="K7" s="43"/>
      <c r="L7" s="43"/>
      <c r="M7" s="43"/>
    </row>
    <row r="8" spans="1:17" s="3" customFormat="1" ht="25.5" customHeight="1">
      <c r="A8" s="2">
        <v>1</v>
      </c>
      <c r="B8" s="11" t="s">
        <v>12</v>
      </c>
      <c r="C8" s="13">
        <f>AVERAGE(G8:M8)</f>
        <v>43.813333333333333</v>
      </c>
      <c r="D8" s="13">
        <v>43.813333333333333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33.99</v>
      </c>
      <c r="J8" s="34">
        <v>56</v>
      </c>
      <c r="K8" s="34"/>
      <c r="L8" s="34">
        <v>50</v>
      </c>
      <c r="M8" s="48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8">
        <v>16</v>
      </c>
      <c r="N9" s="29"/>
      <c r="O9" s="29"/>
      <c r="P9" s="32"/>
      <c r="Q9" s="32"/>
    </row>
    <row r="10" spans="1:17" s="3" customFormat="1" ht="22.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8">
        <v>57.5</v>
      </c>
      <c r="N10" s="29"/>
      <c r="O10" s="29"/>
      <c r="P10" s="32"/>
      <c r="Q10" s="32"/>
    </row>
    <row r="11" spans="1:17" s="3" customFormat="1" ht="41.25" customHeight="1">
      <c r="A11" s="2">
        <v>4</v>
      </c>
      <c r="B11" s="11" t="s">
        <v>16</v>
      </c>
      <c r="C11" s="13">
        <f t="shared" si="1"/>
        <v>75.819000000000003</v>
      </c>
      <c r="D11" s="13">
        <v>77.730999999999995</v>
      </c>
      <c r="E11" s="42">
        <f t="shared" si="0"/>
        <v>0.97540234912711798</v>
      </c>
      <c r="F11" s="26" t="s">
        <v>87</v>
      </c>
      <c r="G11" s="46">
        <v>36.22</v>
      </c>
      <c r="H11" s="34">
        <v>112.375</v>
      </c>
      <c r="I11" s="34">
        <v>45.5</v>
      </c>
      <c r="J11" s="34">
        <v>110</v>
      </c>
      <c r="K11" s="34"/>
      <c r="L11" s="34"/>
      <c r="M11" s="48">
        <v>75</v>
      </c>
      <c r="N11" s="29"/>
      <c r="O11" s="29"/>
      <c r="P11" s="32"/>
      <c r="Q11" s="32"/>
    </row>
    <row r="12" spans="1:17" s="3" customFormat="1" ht="39" customHeight="1">
      <c r="A12" s="2">
        <v>5</v>
      </c>
      <c r="B12" s="11" t="s">
        <v>15</v>
      </c>
      <c r="C12" s="13">
        <f t="shared" si="1"/>
        <v>86.438333333333333</v>
      </c>
      <c r="D12" s="13">
        <v>92.27</v>
      </c>
      <c r="E12" s="42">
        <f t="shared" si="0"/>
        <v>0.9367978035475597</v>
      </c>
      <c r="F12" s="26" t="s">
        <v>88</v>
      </c>
      <c r="G12" s="46">
        <v>54.44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8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13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8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8">
        <v>55</v>
      </c>
    </row>
    <row r="15" spans="1:17" ht="26.25" customHeight="1">
      <c r="A15" s="2">
        <v>8</v>
      </c>
      <c r="B15" s="7" t="s">
        <v>60</v>
      </c>
      <c r="C15" s="13">
        <f t="shared" si="1"/>
        <v>67.567499999999995</v>
      </c>
      <c r="D15" s="13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37.5" customHeight="1">
      <c r="A16" s="2">
        <v>9</v>
      </c>
      <c r="B16" s="11" t="s">
        <v>61</v>
      </c>
      <c r="C16" s="13">
        <f t="shared" si="1"/>
        <v>103.01666666666667</v>
      </c>
      <c r="D16" s="13">
        <v>103.05</v>
      </c>
      <c r="E16" s="21">
        <f t="shared" si="0"/>
        <v>0.99967653242762411</v>
      </c>
      <c r="F16" s="26" t="s">
        <v>87</v>
      </c>
      <c r="G16" s="46">
        <v>91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8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714.82666666666671</v>
      </c>
      <c r="D17" s="13">
        <v>714.82666666666671</v>
      </c>
      <c r="E17" s="21">
        <f t="shared" si="0"/>
        <v>1</v>
      </c>
      <c r="F17" s="22"/>
      <c r="G17" s="34">
        <v>505.96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8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8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4">
        <v>63</v>
      </c>
      <c r="H19" s="34">
        <v>55.8</v>
      </c>
      <c r="I19" s="34">
        <v>52.2</v>
      </c>
      <c r="J19" s="34">
        <v>52.5</v>
      </c>
      <c r="K19" s="34"/>
      <c r="L19" s="34"/>
      <c r="M19" s="48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8">
        <v>140</v>
      </c>
    </row>
    <row r="21" spans="1:17" ht="39" customHeight="1">
      <c r="A21" s="2">
        <v>14</v>
      </c>
      <c r="B21" s="7" t="s">
        <v>62</v>
      </c>
      <c r="C21" s="13">
        <f t="shared" si="1"/>
        <v>282.63333333333333</v>
      </c>
      <c r="D21" s="13">
        <v>281.46499999999997</v>
      </c>
      <c r="E21" s="21">
        <f t="shared" si="0"/>
        <v>1.0041509009409104</v>
      </c>
      <c r="F21" s="26" t="s">
        <v>87</v>
      </c>
      <c r="G21" s="46">
        <v>406.9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8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8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8">
        <v>350</v>
      </c>
      <c r="N23" s="29"/>
      <c r="O23" s="29"/>
      <c r="P23" s="32"/>
      <c r="Q23" s="32"/>
    </row>
    <row r="24" spans="1:17" s="3" customFormat="1" ht="54.75" customHeight="1">
      <c r="A24" s="2">
        <v>17</v>
      </c>
      <c r="B24" s="11" t="s">
        <v>63</v>
      </c>
      <c r="C24" s="13">
        <f t="shared" si="1"/>
        <v>192.59333333333333</v>
      </c>
      <c r="D24" s="13">
        <v>190.69833333333335</v>
      </c>
      <c r="E24" s="40">
        <f>C24/D24</f>
        <v>1.0099371607862329</v>
      </c>
      <c r="F24" s="26" t="s">
        <v>90</v>
      </c>
      <c r="G24" s="46">
        <v>247.47</v>
      </c>
      <c r="H24" s="34">
        <v>149.9</v>
      </c>
      <c r="I24" s="46">
        <v>118.19</v>
      </c>
      <c r="J24" s="34">
        <v>240</v>
      </c>
      <c r="K24" s="34"/>
      <c r="L24" s="34">
        <v>205</v>
      </c>
      <c r="M24" s="48">
        <v>195</v>
      </c>
      <c r="N24" s="29"/>
      <c r="O24" s="29"/>
      <c r="P24" s="32"/>
      <c r="Q24" s="32"/>
    </row>
    <row r="25" spans="1:17" s="3" customFormat="1" ht="24.75" customHeight="1">
      <c r="A25" s="2">
        <v>18</v>
      </c>
      <c r="B25" s="11" t="s">
        <v>64</v>
      </c>
      <c r="C25" s="13">
        <f>AVERAGE(G25:M25)</f>
        <v>379.33</v>
      </c>
      <c r="D25" s="13">
        <v>379.33</v>
      </c>
      <c r="E25" s="24">
        <f t="shared" ref="E25:E27" si="2">C25/D25</f>
        <v>1</v>
      </c>
      <c r="F25" s="37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>
        <v>405</v>
      </c>
      <c r="M25" s="48">
        <v>395</v>
      </c>
      <c r="N25" s="29"/>
      <c r="O25" s="29"/>
      <c r="P25" s="32"/>
      <c r="Q25" s="32"/>
    </row>
    <row r="26" spans="1:17" s="3" customFormat="1" ht="24.7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48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337.61333333333334</v>
      </c>
      <c r="D27" s="13">
        <v>337.61333333333334</v>
      </c>
      <c r="E27" s="21">
        <f t="shared" si="2"/>
        <v>1</v>
      </c>
      <c r="F27" s="26"/>
      <c r="G27" s="34">
        <v>391.98</v>
      </c>
      <c r="H27" s="34">
        <v>99.9</v>
      </c>
      <c r="I27" s="34">
        <v>439.8</v>
      </c>
      <c r="J27" s="34">
        <v>440</v>
      </c>
      <c r="K27" s="34"/>
      <c r="L27" s="34">
        <v>225</v>
      </c>
      <c r="M27" s="48">
        <v>429</v>
      </c>
      <c r="N27" s="29"/>
      <c r="O27" s="29"/>
      <c r="P27" s="32"/>
      <c r="Q27" s="32"/>
    </row>
    <row r="28" spans="1:17" s="3" customFormat="1" ht="39" customHeight="1">
      <c r="A28" s="2">
        <v>21</v>
      </c>
      <c r="B28" s="11" t="s">
        <v>67</v>
      </c>
      <c r="C28" s="13">
        <f t="shared" ref="C28:C33" si="4">AVERAGE(G28:M28)</f>
        <v>135.14073809800053</v>
      </c>
      <c r="D28" s="13">
        <v>136.03815476466721</v>
      </c>
      <c r="E28" s="42">
        <f>C28/D28</f>
        <v>0.99340319877008676</v>
      </c>
      <c r="F28" s="26" t="s">
        <v>87</v>
      </c>
      <c r="G28" s="46">
        <v>96.91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8">
        <f>304.761904761905*0.35</f>
        <v>106.66666666666674</v>
      </c>
      <c r="N28" s="29"/>
      <c r="O28" s="29"/>
      <c r="P28" s="32"/>
      <c r="Q28" s="32"/>
    </row>
    <row r="29" spans="1:17" s="3" customFormat="1" ht="21.7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8"/>
      <c r="N29" s="29"/>
      <c r="O29" s="29"/>
      <c r="P29" s="32"/>
      <c r="Q29" s="32"/>
    </row>
    <row r="30" spans="1:17" s="3" customFormat="1" ht="33.75" customHeight="1">
      <c r="A30" s="2">
        <v>23</v>
      </c>
      <c r="B30" s="11" t="s">
        <v>11</v>
      </c>
      <c r="C30" s="13">
        <f>AVERAGE(G30:M30)</f>
        <v>56.646666666666668</v>
      </c>
      <c r="D30" s="13">
        <v>56.646666666666668</v>
      </c>
      <c r="E30" s="24">
        <f>C30/D30</f>
        <v>1</v>
      </c>
      <c r="F30" s="37"/>
      <c r="G30" s="34">
        <v>44.99</v>
      </c>
      <c r="H30" s="34">
        <v>59.9</v>
      </c>
      <c r="I30" s="34">
        <v>44.99</v>
      </c>
      <c r="J30" s="34">
        <v>70</v>
      </c>
      <c r="K30" s="34"/>
      <c r="L30" s="34">
        <v>65</v>
      </c>
      <c r="M30" s="48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8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44.59</v>
      </c>
      <c r="D32" s="13">
        <v>44.256666666666668</v>
      </c>
      <c r="E32" s="42">
        <f>C32/D32</f>
        <v>1.0075318219477292</v>
      </c>
      <c r="F32" s="26" t="s">
        <v>87</v>
      </c>
      <c r="G32" s="46">
        <v>45.99</v>
      </c>
      <c r="H32" s="34">
        <v>48.9</v>
      </c>
      <c r="I32" s="34">
        <v>38.880000000000003</v>
      </c>
      <c r="J32" s="34"/>
      <c r="K32" s="34"/>
      <c r="L32" s="34"/>
      <c r="M32" s="48"/>
      <c r="N32" s="29"/>
      <c r="O32" s="29"/>
      <c r="P32" s="32"/>
      <c r="Q32" s="32"/>
    </row>
    <row r="33" spans="1:19" s="3" customFormat="1" ht="38.25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6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8">
        <v>65</v>
      </c>
      <c r="N33" s="29"/>
      <c r="O33" s="29"/>
      <c r="P33" s="32"/>
      <c r="Q33" s="32"/>
    </row>
    <row r="34" spans="1:19" s="3" customFormat="1" ht="24.75" customHeight="1">
      <c r="A34" s="2">
        <v>27</v>
      </c>
      <c r="B34" s="11" t="s">
        <v>71</v>
      </c>
      <c r="C34" s="13">
        <f t="shared" ref="C34:C37" si="6">AVERAGE(G34:M34)</f>
        <v>247.94</v>
      </c>
      <c r="D34" s="13">
        <v>247.94</v>
      </c>
      <c r="E34" s="21">
        <f t="shared" ref="E34:E40" si="7">C34/D34</f>
        <v>1</v>
      </c>
      <c r="F34" s="37"/>
      <c r="G34" s="34">
        <v>253.3</v>
      </c>
      <c r="H34" s="34">
        <v>219.8</v>
      </c>
      <c r="I34" s="34">
        <v>186.6</v>
      </c>
      <c r="J34" s="34">
        <v>280</v>
      </c>
      <c r="K34" s="34"/>
      <c r="L34" s="34">
        <v>300</v>
      </c>
      <c r="M34" s="48"/>
      <c r="N34" s="29"/>
      <c r="O34" s="29"/>
      <c r="P34" s="32"/>
      <c r="Q34" s="32"/>
    </row>
    <row r="35" spans="1:19" s="3" customFormat="1" ht="29.25" customHeight="1">
      <c r="A35" s="2">
        <v>28</v>
      </c>
      <c r="B35" s="11" t="s">
        <v>72</v>
      </c>
      <c r="C35" s="13">
        <f t="shared" si="6"/>
        <v>307.25</v>
      </c>
      <c r="D35" s="13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8"/>
      <c r="N35" s="29"/>
      <c r="O35" s="29"/>
      <c r="P35" s="32"/>
      <c r="Q35" s="32"/>
    </row>
    <row r="36" spans="1:19" s="3" customFormat="1" ht="30.75" customHeight="1">
      <c r="A36" s="2">
        <v>29</v>
      </c>
      <c r="B36" s="11" t="s">
        <v>73</v>
      </c>
      <c r="C36" s="13">
        <f>AVERAGE(G36:M36)</f>
        <v>614.52166666666665</v>
      </c>
      <c r="D36" s="13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8">
        <v>600</v>
      </c>
      <c r="N36" s="29"/>
      <c r="O36" s="29"/>
      <c r="P36" s="32"/>
      <c r="Q36" s="32"/>
    </row>
    <row r="37" spans="1:19" s="3" customFormat="1" ht="24.75" customHeight="1">
      <c r="A37" s="2">
        <v>30</v>
      </c>
      <c r="B37" s="11" t="s">
        <v>74</v>
      </c>
      <c r="C37" s="13">
        <f t="shared" si="6"/>
        <v>170.27500000000001</v>
      </c>
      <c r="D37" s="13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48">
        <v>175</v>
      </c>
      <c r="N37" s="29"/>
      <c r="O37" s="29"/>
      <c r="P37" s="32"/>
      <c r="Q37" s="32"/>
    </row>
    <row r="38" spans="1:19" ht="39" customHeight="1">
      <c r="A38" s="2">
        <v>31</v>
      </c>
      <c r="B38" s="7" t="s">
        <v>25</v>
      </c>
      <c r="C38" s="13">
        <f>AVERAGE(G38:M38)</f>
        <v>166.11333333333332</v>
      </c>
      <c r="D38" s="13">
        <v>159.44666666666666</v>
      </c>
      <c r="E38" s="42">
        <f t="shared" si="7"/>
        <v>1.0418112639545092</v>
      </c>
      <c r="F38" s="26" t="s">
        <v>91</v>
      </c>
      <c r="G38" s="34">
        <v>159.99</v>
      </c>
      <c r="H38" s="34">
        <v>99.9</v>
      </c>
      <c r="I38" s="34">
        <v>156.79</v>
      </c>
      <c r="J38" s="34">
        <v>165</v>
      </c>
      <c r="K38" s="34"/>
      <c r="L38" s="46">
        <v>205</v>
      </c>
      <c r="M38" s="48">
        <v>210</v>
      </c>
    </row>
    <row r="39" spans="1:19" s="3" customFormat="1" ht="36.75" customHeight="1">
      <c r="A39" s="2">
        <v>32</v>
      </c>
      <c r="B39" s="7" t="s">
        <v>75</v>
      </c>
      <c r="C39" s="13">
        <f>AVERAGE(G39:M39)</f>
        <v>82.146666666666661</v>
      </c>
      <c r="D39" s="13">
        <v>84.575999999999993</v>
      </c>
      <c r="E39" s="42">
        <f t="shared" si="7"/>
        <v>0.97127632740572578</v>
      </c>
      <c r="F39" s="26" t="s">
        <v>91</v>
      </c>
      <c r="G39" s="34">
        <v>69.989999999999995</v>
      </c>
      <c r="H39" s="34">
        <v>84.9</v>
      </c>
      <c r="I39" s="34">
        <v>87.99</v>
      </c>
      <c r="J39" s="34">
        <v>110</v>
      </c>
      <c r="K39" s="34"/>
      <c r="L39" s="46">
        <v>70</v>
      </c>
      <c r="M39" s="48">
        <v>70</v>
      </c>
      <c r="N39" s="29"/>
      <c r="O39" s="29"/>
      <c r="P39" s="32"/>
      <c r="Q39" s="32"/>
    </row>
    <row r="40" spans="1:19" ht="30" customHeight="1">
      <c r="A40" s="2">
        <v>33</v>
      </c>
      <c r="B40" s="7" t="s">
        <v>76</v>
      </c>
      <c r="C40" s="13">
        <f>AVERAGE(G40:M40)</f>
        <v>127.46499999999999</v>
      </c>
      <c r="D40" s="13">
        <v>127.46499999999999</v>
      </c>
      <c r="E40" s="24">
        <f t="shared" si="7"/>
        <v>1</v>
      </c>
      <c r="F40" s="26"/>
      <c r="G40" s="34">
        <v>79.989999999999995</v>
      </c>
      <c r="H40" s="34">
        <v>119.9</v>
      </c>
      <c r="I40" s="34">
        <v>129.9</v>
      </c>
      <c r="J40" s="34">
        <v>160</v>
      </c>
      <c r="K40" s="34"/>
      <c r="L40" s="34">
        <v>145</v>
      </c>
      <c r="M40" s="48">
        <v>130</v>
      </c>
    </row>
    <row r="41" spans="1:19" s="6" customFormat="1" ht="26.25" customHeight="1">
      <c r="A41" s="2">
        <v>34</v>
      </c>
      <c r="B41" s="7" t="s">
        <v>21</v>
      </c>
      <c r="C41" s="13">
        <f>AVERAGE(G41:M41)</f>
        <v>51.813333333333333</v>
      </c>
      <c r="D41" s="13">
        <v>51.813333333333333</v>
      </c>
      <c r="E41" s="21">
        <f t="shared" ref="E41:E51" si="8">C41/D41</f>
        <v>1</v>
      </c>
      <c r="F41" s="22"/>
      <c r="G41" s="34">
        <v>46.99</v>
      </c>
      <c r="H41" s="34">
        <v>29.9</v>
      </c>
      <c r="I41" s="34">
        <v>48.99</v>
      </c>
      <c r="J41" s="34">
        <v>65</v>
      </c>
      <c r="K41" s="34"/>
      <c r="L41" s="34">
        <v>70</v>
      </c>
      <c r="M41" s="48">
        <v>50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33.313333333333333</v>
      </c>
      <c r="D42" s="13">
        <v>33.313333333333333</v>
      </c>
      <c r="E42" s="21">
        <f t="shared" si="8"/>
        <v>1</v>
      </c>
      <c r="F42" s="26"/>
      <c r="G42" s="34">
        <v>29.99</v>
      </c>
      <c r="H42" s="34">
        <v>25.9</v>
      </c>
      <c r="I42" s="34">
        <v>26.99</v>
      </c>
      <c r="J42" s="34">
        <v>40</v>
      </c>
      <c r="K42" s="34"/>
      <c r="L42" s="34">
        <v>35</v>
      </c>
      <c r="M42" s="48">
        <v>42</v>
      </c>
      <c r="N42" s="8"/>
      <c r="O42" s="8"/>
      <c r="P42" s="31"/>
      <c r="Q42" s="31"/>
    </row>
    <row r="43" spans="1:19" s="6" customFormat="1" ht="42" customHeight="1">
      <c r="A43" s="2">
        <v>36</v>
      </c>
      <c r="B43" s="7" t="s">
        <v>23</v>
      </c>
      <c r="C43" s="13">
        <f>AVERAGE(G43:M43)</f>
        <v>41.646666666666668</v>
      </c>
      <c r="D43" s="13">
        <v>40.98</v>
      </c>
      <c r="E43" s="40">
        <f t="shared" si="8"/>
        <v>1.0162680982593135</v>
      </c>
      <c r="F43" s="26" t="s">
        <v>87</v>
      </c>
      <c r="G43" s="46">
        <v>29.99</v>
      </c>
      <c r="H43" s="34">
        <v>49.9</v>
      </c>
      <c r="I43" s="34">
        <v>32.99</v>
      </c>
      <c r="J43" s="34">
        <v>42</v>
      </c>
      <c r="K43" s="34"/>
      <c r="L43" s="34">
        <v>55</v>
      </c>
      <c r="M43" s="48">
        <v>40</v>
      </c>
      <c r="N43" s="8"/>
      <c r="O43" s="8"/>
      <c r="P43" s="31"/>
      <c r="Q43" s="31"/>
    </row>
    <row r="44" spans="1:19" s="6" customFormat="1" ht="24.75" customHeight="1">
      <c r="A44" s="2">
        <v>37</v>
      </c>
      <c r="B44" s="7" t="s">
        <v>24</v>
      </c>
      <c r="C44" s="13">
        <f>AVERAGE(G44:M44)</f>
        <v>52.48</v>
      </c>
      <c r="D44" s="13">
        <v>52.48</v>
      </c>
      <c r="E44" s="21">
        <f t="shared" si="8"/>
        <v>1</v>
      </c>
      <c r="F44" s="22"/>
      <c r="G44" s="34">
        <v>39.99</v>
      </c>
      <c r="H44" s="34">
        <v>59.9</v>
      </c>
      <c r="I44" s="34">
        <v>59.99</v>
      </c>
      <c r="J44" s="34">
        <v>55</v>
      </c>
      <c r="K44" s="34"/>
      <c r="L44" s="34">
        <v>50</v>
      </c>
      <c r="M44" s="48">
        <v>50</v>
      </c>
      <c r="N44" s="8"/>
      <c r="O44" s="8"/>
      <c r="P44" s="31"/>
      <c r="Q44" s="31"/>
    </row>
    <row r="45" spans="1:19" ht="24.7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2.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4.7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6.25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1.75" customHeight="1">
      <c r="A49" s="2">
        <v>42</v>
      </c>
      <c r="B49" s="7" t="s">
        <v>77</v>
      </c>
      <c r="C49" s="13">
        <f t="shared" si="9"/>
        <v>98.897500000000008</v>
      </c>
      <c r="D49" s="13">
        <v>98.897500000000008</v>
      </c>
      <c r="E49" s="25">
        <f t="shared" si="8"/>
        <v>1</v>
      </c>
      <c r="F49" s="37"/>
      <c r="G49" s="34">
        <v>70.790000000000006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6.25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4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33.7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8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39.75" customHeight="1">
      <c r="A56" s="2">
        <v>49</v>
      </c>
      <c r="B56" s="7" t="s">
        <v>82</v>
      </c>
      <c r="C56" s="13">
        <f t="shared" si="10"/>
        <v>445.8</v>
      </c>
      <c r="D56" s="13">
        <v>436.4666666666667</v>
      </c>
      <c r="E56" s="42">
        <f t="shared" si="11"/>
        <v>1.0213838399266839</v>
      </c>
      <c r="F56" s="26" t="s">
        <v>87</v>
      </c>
      <c r="G56" s="46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4.75" customHeight="1">
      <c r="A57" s="2">
        <v>50</v>
      </c>
      <c r="B57" s="7" t="s">
        <v>83</v>
      </c>
      <c r="C57" s="13">
        <f t="shared" si="10"/>
        <v>364.26499999999999</v>
      </c>
      <c r="D57" s="13">
        <v>364.26499999999999</v>
      </c>
      <c r="E57" s="21">
        <f t="shared" si="11"/>
        <v>1</v>
      </c>
      <c r="F57" s="37"/>
      <c r="G57" s="34">
        <v>411.9</v>
      </c>
      <c r="H57" s="34">
        <v>365.56</v>
      </c>
      <c r="I57" s="34">
        <v>279.60000000000002</v>
      </c>
      <c r="J57" s="34"/>
      <c r="K57" s="34"/>
      <c r="L57" s="34">
        <v>400</v>
      </c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4" customHeight="1">
      <c r="A60" s="2">
        <v>53</v>
      </c>
      <c r="B60" s="7" t="s">
        <v>4</v>
      </c>
      <c r="C60" s="13">
        <f t="shared" si="12"/>
        <v>252.34826510721248</v>
      </c>
      <c r="D60" s="13">
        <v>252.34826510721248</v>
      </c>
      <c r="E60" s="21">
        <f t="shared" si="13"/>
        <v>1</v>
      </c>
      <c r="F60" s="26"/>
      <c r="G60" s="34">
        <v>236.82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8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599.76666666666677</v>
      </c>
      <c r="D61" s="13">
        <v>599.76666666666677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/>
      <c r="K61" s="34"/>
      <c r="L61" s="34"/>
      <c r="M61" s="48"/>
      <c r="N61" s="29"/>
      <c r="O61" s="29"/>
      <c r="P61" s="32"/>
      <c r="Q61" s="32"/>
    </row>
    <row r="62" spans="1:19" ht="28.5" customHeight="1">
      <c r="A62" s="2">
        <v>55</v>
      </c>
      <c r="B62" s="7" t="s">
        <v>84</v>
      </c>
      <c r="C62" s="13">
        <f>AVERAGE(G62:M62)</f>
        <v>149.4052380952381</v>
      </c>
      <c r="D62" s="13">
        <v>149.4052380952381</v>
      </c>
      <c r="E62" s="21">
        <f t="shared" si="13"/>
        <v>1</v>
      </c>
      <c r="F62" s="26"/>
      <c r="G62" s="34">
        <v>181.99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48">
        <f>510.204081632653*0.35</f>
        <v>178.57142857142856</v>
      </c>
    </row>
    <row r="63" spans="1:19" ht="39" customHeight="1">
      <c r="A63" s="2">
        <v>56</v>
      </c>
      <c r="B63" s="7" t="s">
        <v>6</v>
      </c>
      <c r="C63" s="13">
        <f t="shared" si="12"/>
        <v>47.964999999999996</v>
      </c>
      <c r="D63" s="13">
        <v>45.964999999999996</v>
      </c>
      <c r="E63" s="42">
        <f t="shared" si="13"/>
        <v>1.0435113673447187</v>
      </c>
      <c r="F63" s="26" t="s">
        <v>87</v>
      </c>
      <c r="G63" s="46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8">
        <v>55</v>
      </c>
    </row>
    <row r="64" spans="1:19" ht="24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37"/>
      <c r="G64" s="34">
        <v>59.99</v>
      </c>
      <c r="H64" s="49">
        <v>59.9</v>
      </c>
      <c r="I64" s="34">
        <v>37.9</v>
      </c>
      <c r="J64" s="34">
        <v>80</v>
      </c>
      <c r="K64" s="34"/>
      <c r="L64" s="34">
        <v>70</v>
      </c>
      <c r="M64" s="48">
        <v>50</v>
      </c>
    </row>
    <row r="65" spans="1:19" ht="41.25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52.088333333333331</v>
      </c>
      <c r="E65" s="42">
        <f t="shared" ref="E65" si="15">C65/D65</f>
        <v>1.0416280037116437</v>
      </c>
      <c r="F65" s="26" t="s">
        <v>87</v>
      </c>
      <c r="G65" s="46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8">
        <v>25</v>
      </c>
    </row>
    <row r="66" spans="1:19" ht="40.5" customHeight="1">
      <c r="A66" s="2">
        <v>59</v>
      </c>
      <c r="B66" s="18" t="s">
        <v>26</v>
      </c>
      <c r="C66" s="13">
        <f t="shared" ref="C66:C71" si="16">AVERAGE(G66:M66)</f>
        <v>28.133333333333336</v>
      </c>
      <c r="D66" s="13">
        <v>27.076666666666664</v>
      </c>
      <c r="E66" s="41">
        <f t="shared" ref="E66:E71" si="17">C66/D66</f>
        <v>1.0390249907669582</v>
      </c>
      <c r="F66" s="26" t="s">
        <v>89</v>
      </c>
      <c r="G66" s="34">
        <v>25</v>
      </c>
      <c r="H66" s="36"/>
      <c r="I66" s="36">
        <v>29.9</v>
      </c>
      <c r="J66" s="36"/>
      <c r="K66" s="50">
        <v>29.5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8"/>
    </row>
    <row r="68" spans="1:19" ht="35.25" customHeight="1">
      <c r="A68" s="2">
        <v>61</v>
      </c>
      <c r="B68" s="7" t="s">
        <v>34</v>
      </c>
      <c r="C68" s="13">
        <f t="shared" si="16"/>
        <v>57.505555555555553</v>
      </c>
      <c r="D68" s="13">
        <v>57.492222222222232</v>
      </c>
      <c r="E68" s="25">
        <f t="shared" si="17"/>
        <v>1.0002319154281736</v>
      </c>
      <c r="F68" s="26" t="s">
        <v>87</v>
      </c>
      <c r="G68" s="46">
        <v>58.43</v>
      </c>
      <c r="H68" s="35">
        <v>74.916666666666671</v>
      </c>
      <c r="I68" s="35">
        <v>39.17</v>
      </c>
      <c r="J68" s="35"/>
      <c r="K68" s="35"/>
      <c r="L68" s="34"/>
      <c r="M68" s="48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8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8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8">
        <v>90</v>
      </c>
      <c r="L74" s="34"/>
      <c r="M74" s="48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17.07.20</vt:lpstr>
      <vt:lpstr>'17.07.20'!Область_печати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2020-07-17T04:07:28Z</cp:lastPrinted>
  <dcterms:created xsi:type="dcterms:W3CDTF">2020-02-26T18:00:37Z</dcterms:created>
  <dcterms:modified xsi:type="dcterms:W3CDTF">2020-07-17T05:50:43Z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