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 01.01.2024" sheetId="1" r:id="rId1"/>
  </sheets>
  <definedNames>
    <definedName name="_xlnm._FilterDatabase" localSheetId="0" hidden="1">'на 01.01.2024'!$A$4:$AMB$488</definedName>
    <definedName name="_xlnm.Print_Titles" localSheetId="0">'на 01.01.2024'!$3:$4</definedName>
    <definedName name="_xlnm.Print_Area" localSheetId="0">'на 01.01.2024'!#REF!</definedName>
  </definedNames>
  <calcPr calcId="152511"/>
</workbook>
</file>

<file path=xl/calcChain.xml><?xml version="1.0" encoding="utf-8"?>
<calcChain xmlns="http://schemas.openxmlformats.org/spreadsheetml/2006/main">
  <c r="H285" i="1" l="1"/>
  <c r="A285" i="1"/>
  <c r="E338" i="1" l="1"/>
  <c r="F338" i="1"/>
  <c r="G338" i="1"/>
  <c r="I338" i="1"/>
  <c r="J338" i="1"/>
  <c r="K338" i="1"/>
  <c r="L338" i="1"/>
  <c r="M338" i="1"/>
  <c r="H338" i="1"/>
  <c r="A338" i="1"/>
  <c r="E233" i="1" l="1"/>
  <c r="F233" i="1"/>
  <c r="I233" i="1"/>
  <c r="K233" i="1"/>
  <c r="L233" i="1"/>
  <c r="M233" i="1"/>
  <c r="H233" i="1"/>
  <c r="H45" i="1" l="1"/>
  <c r="A45" i="1"/>
  <c r="E45" i="1"/>
  <c r="F45" i="1"/>
  <c r="G45" i="1"/>
  <c r="I45" i="1"/>
  <c r="J45" i="1"/>
  <c r="K45" i="1"/>
  <c r="L45" i="1"/>
  <c r="M45" i="1"/>
  <c r="H9" i="1"/>
  <c r="E9" i="1"/>
  <c r="A9" i="1"/>
  <c r="E253" i="1" l="1"/>
  <c r="F253" i="1"/>
  <c r="G253" i="1"/>
  <c r="I253" i="1"/>
  <c r="J253" i="1"/>
  <c r="K253" i="1"/>
  <c r="L253" i="1"/>
  <c r="M253" i="1"/>
  <c r="H253" i="1"/>
  <c r="E285" i="1" l="1"/>
  <c r="F285" i="1"/>
  <c r="G285" i="1"/>
  <c r="I285" i="1"/>
  <c r="K285" i="1"/>
  <c r="L285" i="1"/>
  <c r="M285" i="1"/>
  <c r="H484" i="1" l="1"/>
  <c r="E477" i="1"/>
  <c r="F477" i="1"/>
  <c r="G477" i="1"/>
  <c r="J477" i="1"/>
  <c r="L477" i="1"/>
  <c r="M477" i="1"/>
  <c r="A477" i="1"/>
  <c r="I466" i="1"/>
  <c r="I477" i="1" s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K446" i="1"/>
  <c r="H446" i="1"/>
  <c r="K445" i="1"/>
  <c r="K444" i="1"/>
  <c r="K443" i="1"/>
  <c r="H443" i="1"/>
  <c r="K442" i="1"/>
  <c r="H442" i="1"/>
  <c r="K441" i="1"/>
  <c r="H441" i="1"/>
  <c r="K440" i="1"/>
  <c r="H440" i="1"/>
  <c r="K439" i="1"/>
  <c r="K438" i="1"/>
  <c r="H438" i="1"/>
  <c r="K437" i="1"/>
  <c r="K436" i="1"/>
  <c r="K435" i="1"/>
  <c r="K434" i="1"/>
  <c r="H434" i="1"/>
  <c r="K433" i="1"/>
  <c r="H433" i="1"/>
  <c r="K432" i="1"/>
  <c r="H432" i="1"/>
  <c r="K431" i="1"/>
  <c r="K430" i="1"/>
  <c r="H430" i="1"/>
  <c r="K429" i="1"/>
  <c r="K428" i="1"/>
  <c r="K427" i="1"/>
  <c r="H423" i="1"/>
  <c r="H422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A233" i="1"/>
  <c r="K477" i="1" l="1"/>
  <c r="H477" i="1"/>
  <c r="A253" i="1" l="1"/>
  <c r="F72" i="1" l="1"/>
  <c r="G72" i="1"/>
  <c r="I72" i="1"/>
  <c r="J72" i="1"/>
  <c r="L72" i="1"/>
  <c r="M72" i="1"/>
  <c r="A72" i="1"/>
  <c r="K61" i="1"/>
  <c r="H61" i="1"/>
  <c r="I103" i="1" l="1"/>
  <c r="J147" i="1"/>
  <c r="L147" i="1"/>
  <c r="M147" i="1"/>
  <c r="F147" i="1"/>
  <c r="G147" i="1"/>
  <c r="F9" i="1"/>
  <c r="G9" i="1"/>
  <c r="I9" i="1"/>
  <c r="J9" i="1"/>
  <c r="K9" i="1"/>
  <c r="L9" i="1"/>
  <c r="M9" i="1"/>
  <c r="H375" i="1"/>
  <c r="J375" i="1"/>
  <c r="K375" i="1"/>
  <c r="M375" i="1"/>
  <c r="I484" i="1"/>
  <c r="J484" i="1"/>
  <c r="K484" i="1"/>
  <c r="L484" i="1"/>
  <c r="M484" i="1"/>
  <c r="A147" i="1"/>
  <c r="A484" i="1" l="1"/>
  <c r="E484" i="1" l="1"/>
  <c r="F484" i="1"/>
  <c r="G484" i="1"/>
  <c r="K109" i="1" l="1"/>
  <c r="H109" i="1"/>
  <c r="E109" i="1"/>
  <c r="K99" i="1"/>
  <c r="H99" i="1"/>
  <c r="E99" i="1"/>
  <c r="K97" i="1"/>
  <c r="H97" i="1"/>
  <c r="E97" i="1"/>
  <c r="E94" i="1"/>
  <c r="E88" i="1"/>
  <c r="K87" i="1"/>
  <c r="H87" i="1"/>
  <c r="E87" i="1"/>
  <c r="K86" i="1"/>
  <c r="H86" i="1"/>
  <c r="E86" i="1"/>
  <c r="K81" i="1"/>
  <c r="H81" i="1"/>
  <c r="E73" i="1"/>
  <c r="K145" i="1" l="1"/>
  <c r="I145" i="1"/>
  <c r="H145" i="1" s="1"/>
  <c r="E145" i="1"/>
  <c r="K143" i="1"/>
  <c r="I143" i="1"/>
  <c r="H143" i="1" s="1"/>
  <c r="E143" i="1"/>
  <c r="K141" i="1"/>
  <c r="I141" i="1"/>
  <c r="H141" i="1" s="1"/>
  <c r="E141" i="1"/>
  <c r="K130" i="1"/>
  <c r="H130" i="1"/>
  <c r="E130" i="1"/>
  <c r="K129" i="1"/>
  <c r="H129" i="1"/>
  <c r="E129" i="1"/>
  <c r="K128" i="1"/>
  <c r="H128" i="1"/>
  <c r="E128" i="1"/>
  <c r="K127" i="1"/>
  <c r="I127" i="1"/>
  <c r="H127" i="1" s="1"/>
  <c r="E127" i="1"/>
  <c r="K126" i="1"/>
  <c r="I126" i="1"/>
  <c r="E126" i="1"/>
  <c r="K125" i="1"/>
  <c r="H125" i="1"/>
  <c r="E125" i="1"/>
  <c r="H126" i="1" l="1"/>
  <c r="I363" i="1" l="1"/>
  <c r="L362" i="1"/>
  <c r="I362" i="1"/>
  <c r="L361" i="1"/>
  <c r="I361" i="1"/>
  <c r="L360" i="1"/>
  <c r="L359" i="1"/>
  <c r="I359" i="1"/>
  <c r="I358" i="1"/>
  <c r="I357" i="1"/>
  <c r="L356" i="1"/>
  <c r="I356" i="1"/>
  <c r="L355" i="1"/>
  <c r="I354" i="1"/>
  <c r="I353" i="1"/>
  <c r="L351" i="1"/>
  <c r="L349" i="1"/>
  <c r="I349" i="1"/>
  <c r="I348" i="1"/>
  <c r="L345" i="1"/>
  <c r="I345" i="1"/>
  <c r="L340" i="1"/>
  <c r="L339" i="1"/>
  <c r="L375" i="1" l="1"/>
  <c r="I375" i="1"/>
  <c r="F375" i="1" l="1"/>
  <c r="G375" i="1"/>
  <c r="E375" i="1"/>
  <c r="A375" i="1"/>
  <c r="J285" i="1" l="1"/>
  <c r="K138" i="1"/>
  <c r="E138" i="1"/>
  <c r="K136" i="1"/>
  <c r="I136" i="1"/>
  <c r="E136" i="1"/>
  <c r="K122" i="1"/>
  <c r="H122" i="1"/>
  <c r="E122" i="1"/>
  <c r="K121" i="1"/>
  <c r="E121" i="1"/>
  <c r="E120" i="1"/>
  <c r="H136" i="1" l="1"/>
  <c r="H147" i="1" s="1"/>
  <c r="I147" i="1"/>
  <c r="K147" i="1"/>
  <c r="E147" i="1"/>
  <c r="J152" i="1" l="1"/>
  <c r="J233" i="1" s="1"/>
  <c r="G152" i="1"/>
  <c r="G233" i="1" s="1"/>
  <c r="K69" i="1" l="1"/>
  <c r="H69" i="1"/>
  <c r="E69" i="1"/>
  <c r="E72" i="1" s="1"/>
  <c r="K66" i="1"/>
  <c r="H66" i="1"/>
  <c r="A485" i="1"/>
  <c r="H72" i="1" l="1"/>
  <c r="K72" i="1"/>
  <c r="E485" i="1" l="1"/>
  <c r="J485" i="1"/>
  <c r="H485" i="1"/>
  <c r="I485" i="1"/>
  <c r="M485" i="1"/>
  <c r="K485" i="1"/>
  <c r="G485" i="1"/>
  <c r="F485" i="1"/>
  <c r="L485" i="1"/>
</calcChain>
</file>

<file path=xl/sharedStrings.xml><?xml version="1.0" encoding="utf-8"?>
<sst xmlns="http://schemas.openxmlformats.org/spreadsheetml/2006/main" count="2194" uniqueCount="908">
  <si>
    <t>Адрес объекта</t>
  </si>
  <si>
    <t>Площадь жилых помещений, кв.м.</t>
  </si>
  <si>
    <t xml:space="preserve">Дата, номер документа о признании дома аварийным. </t>
  </si>
  <si>
    <t>Дата, номер заключения межведомственной комиссии</t>
  </si>
  <si>
    <t>Предполагаемый срок расселения и сноса дома (год)</t>
  </si>
  <si>
    <t>Улица, переулок, проспект.</t>
  </si>
  <si>
    <t>№ дома</t>
  </si>
  <si>
    <t>всего</t>
  </si>
  <si>
    <t>Соц.найм</t>
  </si>
  <si>
    <t>Постановление № 32-В от 11.03.2019</t>
  </si>
  <si>
    <t xml:space="preserve">Набережная </t>
  </si>
  <si>
    <t>Постановление №120-А от 11.10.2019</t>
  </si>
  <si>
    <t>№ 4 от 15.10.2019</t>
  </si>
  <si>
    <t>Набережная</t>
  </si>
  <si>
    <t>№ 2 от 15.10.2019</t>
  </si>
  <si>
    <t xml:space="preserve">Лесная </t>
  </si>
  <si>
    <t>Постановление № 97 от 20.06.2018</t>
  </si>
  <si>
    <t>№ 4 от 25.07.2018</t>
  </si>
  <si>
    <t>Лесная</t>
  </si>
  <si>
    <t>Постановление № 120-А от 11.10.2019</t>
  </si>
  <si>
    <t>№ 5 от 15.10.2019</t>
  </si>
  <si>
    <t>Горнореченск</t>
  </si>
  <si>
    <t>Речная</t>
  </si>
  <si>
    <t>№ 04 от 15.04.2019</t>
  </si>
  <si>
    <t>Карымкары</t>
  </si>
  <si>
    <t>Комсомольская</t>
  </si>
  <si>
    <t>Ленина</t>
  </si>
  <si>
    <t>№ 06 от 15.04.2019</t>
  </si>
  <si>
    <t>Пионерская</t>
  </si>
  <si>
    <t>Кольцевая</t>
  </si>
  <si>
    <t>Кедровая</t>
  </si>
  <si>
    <t>№ 03 от 03.07.2020</t>
  </si>
  <si>
    <t>№ 04 от 03.07.2020</t>
  </si>
  <si>
    <t>№ 05 от 03.07.2020</t>
  </si>
  <si>
    <t>№ 06 от 03.07.2020</t>
  </si>
  <si>
    <t>Парковый</t>
  </si>
  <si>
    <t>№ 09 от 03.07.2020</t>
  </si>
  <si>
    <t>Комсомольский</t>
  </si>
  <si>
    <t>Малый Атлым</t>
  </si>
  <si>
    <t>Обская</t>
  </si>
  <si>
    <t>Московская</t>
  </si>
  <si>
    <t>Центральная</t>
  </si>
  <si>
    <t>Заключени №3 от 28.03.2019г</t>
  </si>
  <si>
    <t>Почтовая</t>
  </si>
  <si>
    <t>Школьная</t>
  </si>
  <si>
    <t>Нагорная</t>
  </si>
  <si>
    <t>от 01.03.2012</t>
  </si>
  <si>
    <t>Кирова</t>
  </si>
  <si>
    <t>Фрунзе</t>
  </si>
  <si>
    <t>Шмигельского</t>
  </si>
  <si>
    <t>9а</t>
  </si>
  <si>
    <t>от 22.12.2015 № 16</t>
  </si>
  <si>
    <t>Сплавная</t>
  </si>
  <si>
    <t>Чапаева</t>
  </si>
  <si>
    <t>8а</t>
  </si>
  <si>
    <t>от 11.03.2016 № 2</t>
  </si>
  <si>
    <t xml:space="preserve">Сенькина </t>
  </si>
  <si>
    <t>от 14.03.2017 № 1</t>
  </si>
  <si>
    <t>от 30.09.2019 № 1</t>
  </si>
  <si>
    <t>от 30.09.2019 № 2</t>
  </si>
  <si>
    <t>от 30.09.2019 № 3</t>
  </si>
  <si>
    <t>Титова</t>
  </si>
  <si>
    <t>от 30.09.2019 № 4</t>
  </si>
  <si>
    <t>от 30.09.2019 № 5</t>
  </si>
  <si>
    <t>от 30.09.2019 № 6</t>
  </si>
  <si>
    <t>от 30.09.2019 № 7</t>
  </si>
  <si>
    <t>Гагарина</t>
  </si>
  <si>
    <t>от 30.09.2019 № 8</t>
  </si>
  <si>
    <t>от 30.09.2019 № 9</t>
  </si>
  <si>
    <t>Мира</t>
  </si>
  <si>
    <t>от 20.03.2020 № 2</t>
  </si>
  <si>
    <t>Урманная</t>
  </si>
  <si>
    <t>от 20.03.2020 № 3</t>
  </si>
  <si>
    <t>от 20.03.2020 № 1</t>
  </si>
  <si>
    <t>от 20.03.2020 № 4</t>
  </si>
  <si>
    <t>от 20.03.2020 № 53</t>
  </si>
  <si>
    <t>Светлая</t>
  </si>
  <si>
    <t>от 29.05.2020 № 13</t>
  </si>
  <si>
    <t>от 20.03.2020 № 7</t>
  </si>
  <si>
    <t>Больничная</t>
  </si>
  <si>
    <t>от 20.03.2020 № 8</t>
  </si>
  <si>
    <t>Строительная</t>
  </si>
  <si>
    <t>Большой Камень</t>
  </si>
  <si>
    <t>Кормужиханка</t>
  </si>
  <si>
    <t>Октябрьское</t>
  </si>
  <si>
    <t xml:space="preserve">Речников </t>
  </si>
  <si>
    <t>№ 5 от 23.04.2018</t>
  </si>
  <si>
    <t xml:space="preserve">Строителей </t>
  </si>
  <si>
    <t xml:space="preserve">Крымская </t>
  </si>
  <si>
    <t>№2 от 30.03.2018г.</t>
  </si>
  <si>
    <t>Энергетиков</t>
  </si>
  <si>
    <t>№7 от 22.10.2015г.</t>
  </si>
  <si>
    <t>Газовиков</t>
  </si>
  <si>
    <t>Речников</t>
  </si>
  <si>
    <t xml:space="preserve">Пионеров </t>
  </si>
  <si>
    <t>Строителей</t>
  </si>
  <si>
    <t>№5  от 05.05.2017г.</t>
  </si>
  <si>
    <t>№13 от 22.11.2017г.</t>
  </si>
  <si>
    <t>№6 от 10.05.2018г.</t>
  </si>
  <si>
    <t>№8 от 22.08.2018г.</t>
  </si>
  <si>
    <t>№9 от 17.09.2018г.</t>
  </si>
  <si>
    <t>9А</t>
  </si>
  <si>
    <t>№5 от  21.06.2019г.</t>
  </si>
  <si>
    <t>№6 от 15.08.2019г.</t>
  </si>
  <si>
    <t>№7 от 21.08.2019г.</t>
  </si>
  <si>
    <t>№10 от 30.08.2019г.</t>
  </si>
  <si>
    <t>№11 от 30.08.2019г.</t>
  </si>
  <si>
    <t>№12 от 31.10.2019г.</t>
  </si>
  <si>
    <t>№2 от 30.12.2019г.</t>
  </si>
  <si>
    <t xml:space="preserve">Газовиков </t>
  </si>
  <si>
    <t>14 "А"</t>
  </si>
  <si>
    <t>№7 от 27.03.2020г.</t>
  </si>
  <si>
    <t>№8 от 30.03.2020г.</t>
  </si>
  <si>
    <t>№9 от 10.08.2020</t>
  </si>
  <si>
    <t>№10  от 10.08.2020</t>
  </si>
  <si>
    <t>№11 от 30.09.2020</t>
  </si>
  <si>
    <t>№12 от 30.09.2020</t>
  </si>
  <si>
    <t>№13 от 30.09.2020</t>
  </si>
  <si>
    <t>Южная</t>
  </si>
  <si>
    <t>Оренбургская</t>
  </si>
  <si>
    <t>Железнодорожная</t>
  </si>
  <si>
    <t>18.04.2019 
№ 2</t>
  </si>
  <si>
    <t>Сенькина</t>
  </si>
  <si>
    <t>04.12.2019 №4</t>
  </si>
  <si>
    <t xml:space="preserve"> Железнодорожная</t>
  </si>
  <si>
    <t>22.06.2020 № 8</t>
  </si>
  <si>
    <t>от 22.06.2020 № 1</t>
  </si>
  <si>
    <t>от 22.06.2020 № 2</t>
  </si>
  <si>
    <t>Сергино</t>
  </si>
  <si>
    <t>мкр. Центральный</t>
  </si>
  <si>
    <t xml:space="preserve">1 мкр.  </t>
  </si>
  <si>
    <t>13.06.2019 № 7</t>
  </si>
  <si>
    <t>13.06.2019 № 8</t>
  </si>
  <si>
    <t>Центральный мкр.</t>
  </si>
  <si>
    <t>08.10.2019 № 9</t>
  </si>
  <si>
    <t>Талинка</t>
  </si>
  <si>
    <t>Киевская</t>
  </si>
  <si>
    <t>6А</t>
  </si>
  <si>
    <t>Гастелло</t>
  </si>
  <si>
    <t>Кишиневская</t>
  </si>
  <si>
    <t>Курчатова</t>
  </si>
  <si>
    <t>28.06.2019 № 02/19</t>
  </si>
  <si>
    <t>Молдавская</t>
  </si>
  <si>
    <t>Медицинская</t>
  </si>
  <si>
    <t>Альшевского</t>
  </si>
  <si>
    <t>Юбилейная</t>
  </si>
  <si>
    <t>06.08.2020 № 09/20</t>
  </si>
  <si>
    <t>06.08.2020 № 08/20</t>
  </si>
  <si>
    <t>06.08.2020 № 07/20</t>
  </si>
  <si>
    <t>06.08.2020 № 11/20</t>
  </si>
  <si>
    <t>06.08.2020 № 13/20</t>
  </si>
  <si>
    <t>06.08.2020 № 12/20</t>
  </si>
  <si>
    <t>Унъюган</t>
  </si>
  <si>
    <t>Гладышева</t>
  </si>
  <si>
    <t>Трудовая</t>
  </si>
  <si>
    <t>Нестерова</t>
  </si>
  <si>
    <t>12А</t>
  </si>
  <si>
    <t>Береговая</t>
  </si>
  <si>
    <t>42А</t>
  </si>
  <si>
    <t>Шеркалы</t>
  </si>
  <si>
    <t>Спасенникова</t>
  </si>
  <si>
    <t>2Б</t>
  </si>
  <si>
    <t>Советская</t>
  </si>
  <si>
    <t>Перегребное</t>
  </si>
  <si>
    <t>Зеленая</t>
  </si>
  <si>
    <t>Первомайская</t>
  </si>
  <si>
    <t xml:space="preserve">Ленина </t>
  </si>
  <si>
    <t>Пальяново</t>
  </si>
  <si>
    <t>Каменное</t>
  </si>
  <si>
    <t>Приобье</t>
  </si>
  <si>
    <t>Андра</t>
  </si>
  <si>
    <t>Итого с.п. Каменное</t>
  </si>
  <si>
    <t>итого с.п. Карымкары</t>
  </si>
  <si>
    <t>итого г.п. Октябрьское</t>
  </si>
  <si>
    <t>Итого с.п. Сергино</t>
  </si>
  <si>
    <t>итого с.п.Шеркалы</t>
  </si>
  <si>
    <t>Итого г.п. Андра</t>
  </si>
  <si>
    <t>Заключени №2 от 01.12.2020г</t>
  </si>
  <si>
    <t>31.12.2021г.</t>
  </si>
  <si>
    <t>31.12.2022г.</t>
  </si>
  <si>
    <t>14.06.2019 № 237</t>
  </si>
  <si>
    <t>14.06.2019 № 236</t>
  </si>
  <si>
    <t>21.10.2019 № 410</t>
  </si>
  <si>
    <t>30.10.2020 № 294</t>
  </si>
  <si>
    <t>02.11.2020 № 295</t>
  </si>
  <si>
    <t>01.10.2020 № 3</t>
  </si>
  <si>
    <t>03.11.2020 № 299</t>
  </si>
  <si>
    <t>02.10.2020 № 4</t>
  </si>
  <si>
    <t>05.11.2020 № 304</t>
  </si>
  <si>
    <t>05.10.2020 № 5</t>
  </si>
  <si>
    <t>06.11.2020 № 308</t>
  </si>
  <si>
    <t>07.10.2020 № 6</t>
  </si>
  <si>
    <t xml:space="preserve">1 мкр.   </t>
  </si>
  <si>
    <t>09.11.2020 № 310</t>
  </si>
  <si>
    <t>12.10.2020 № 7</t>
  </si>
  <si>
    <t>09.11.2020 № 311</t>
  </si>
  <si>
    <t>12.10.2020 № 8</t>
  </si>
  <si>
    <t>12.10.2020 № 9</t>
  </si>
  <si>
    <t>14.10.2020 № 10</t>
  </si>
  <si>
    <t>15.10.2020 № 11</t>
  </si>
  <si>
    <t>16.10.2020 № 12</t>
  </si>
  <si>
    <t>12а</t>
  </si>
  <si>
    <t>19.10.2020 № 13</t>
  </si>
  <si>
    <t>19.10.2020 № 14</t>
  </si>
  <si>
    <t xml:space="preserve">  Глыдшева</t>
  </si>
  <si>
    <t>№15 от 30.10.2020</t>
  </si>
  <si>
    <t>№16 от 09.11.2020</t>
  </si>
  <si>
    <t>№17 от 15.12.2020</t>
  </si>
  <si>
    <t>№18 от 15.12.2020</t>
  </si>
  <si>
    <t>№19 от 28.12.2020</t>
  </si>
  <si>
    <t>№20 от 28.12.2020</t>
  </si>
  <si>
    <t>№21 от 28.12.2020</t>
  </si>
  <si>
    <t>Севастопольская</t>
  </si>
  <si>
    <t>№23 от 28.12.2020</t>
  </si>
  <si>
    <t>№24 от 28.12.2020</t>
  </si>
  <si>
    <t>№25 от 29.12.2020</t>
  </si>
  <si>
    <t>№1  от 15.01.2021</t>
  </si>
  <si>
    <t>1а</t>
  </si>
  <si>
    <t>№2  от 26.04.2021</t>
  </si>
  <si>
    <t>мкр. Западный</t>
  </si>
  <si>
    <t>мкр. Восточный</t>
  </si>
  <si>
    <t>Постановление  от 05.02.2020 года № 21</t>
  </si>
  <si>
    <t>Постановление от 15.02.2021 года № 10</t>
  </si>
  <si>
    <t>Постановление от 02.03.2021 года № 18</t>
  </si>
  <si>
    <t>Постановление от 05.02.2020 года № 21</t>
  </si>
  <si>
    <t>№ 1  от  21.01.2019</t>
  </si>
  <si>
    <t>№ 1  от  26.09.2019</t>
  </si>
  <si>
    <t>№1 от 29.12.2020</t>
  </si>
  <si>
    <t>№1 от 17.02.2021</t>
  </si>
  <si>
    <t>Итого г.п. Приобье</t>
  </si>
  <si>
    <t>02.06.2017 № 4</t>
  </si>
  <si>
    <t>02.06.2017 № 3</t>
  </si>
  <si>
    <t>30.04.2021 № 7/21</t>
  </si>
  <si>
    <t>30.04.2021 № 1/21</t>
  </si>
  <si>
    <t>30.04.2021 № 5/21</t>
  </si>
  <si>
    <t>30.04.2021 № 3/21</t>
  </si>
  <si>
    <t>30.04.2021 № 2/21</t>
  </si>
  <si>
    <t>20а</t>
  </si>
  <si>
    <t>30.04.2021 № 6/21</t>
  </si>
  <si>
    <t>30.04.2021 № 4/21</t>
  </si>
  <si>
    <t xml:space="preserve">в соб-сти </t>
  </si>
  <si>
    <t>№ 01 от 18.05.2021</t>
  </si>
  <si>
    <t>№ 15 от 18.05.2021</t>
  </si>
  <si>
    <t>№ 13 от 18.05.2021</t>
  </si>
  <si>
    <t>Микрорайон</t>
  </si>
  <si>
    <t>Садовая</t>
  </si>
  <si>
    <t>№ 03 от 18.05.2021</t>
  </si>
  <si>
    <t>Дорожная</t>
  </si>
  <si>
    <t>№ 08 от 18.05.2021</t>
  </si>
  <si>
    <t>№ 05 от 18.05.2021</t>
  </si>
  <si>
    <t>№ 14 от 18.05.2021</t>
  </si>
  <si>
    <t>Совхозная</t>
  </si>
  <si>
    <t>№ 12 от 18.05.2021</t>
  </si>
  <si>
    <t>№ 10 от 18.05.2021</t>
  </si>
  <si>
    <t>№ 11 от 18.05.2021</t>
  </si>
  <si>
    <t>13а</t>
  </si>
  <si>
    <t>№ 16 от 18.05.2021</t>
  </si>
  <si>
    <t>Большие Леуши</t>
  </si>
  <si>
    <t>Таежная</t>
  </si>
  <si>
    <t>Заключени №4 от 27.01.2020г</t>
  </si>
  <si>
    <t>до 31.12.2024</t>
  </si>
  <si>
    <t>от 25.04.2021 № 2</t>
  </si>
  <si>
    <t>от 25.04.2021 № 1</t>
  </si>
  <si>
    <t>13б</t>
  </si>
  <si>
    <t>заключение от 13.09.2021 12/21</t>
  </si>
  <si>
    <t>2А</t>
  </si>
  <si>
    <t xml:space="preserve"> Строителей</t>
  </si>
  <si>
    <t>2В</t>
  </si>
  <si>
    <t>15А</t>
  </si>
  <si>
    <t>14а</t>
  </si>
  <si>
    <t>№3  от 11.08.2021</t>
  </si>
  <si>
    <t>№4  от 11.08.2021</t>
  </si>
  <si>
    <t>№5  от 11.08.2021</t>
  </si>
  <si>
    <t>№6  от 11.08.2021</t>
  </si>
  <si>
    <t>Газвиков</t>
  </si>
  <si>
    <t>№8  от 11.08.2021</t>
  </si>
  <si>
    <t>№7  от 11.08.2021</t>
  </si>
  <si>
    <t>Технологическая</t>
  </si>
  <si>
    <t>19.07.2021 № 11/21</t>
  </si>
  <si>
    <t>19.07.2021 № 12/21</t>
  </si>
  <si>
    <t>19.07.2021 № 13/21</t>
  </si>
  <si>
    <t>19.07.2021 № 14/21</t>
  </si>
  <si>
    <t>19.07.2021 № 15/21</t>
  </si>
  <si>
    <t>19.07.2021 № 16/21</t>
  </si>
  <si>
    <t>19.07.2021 № 17/21</t>
  </si>
  <si>
    <t>Заключени №8 от 15.10.2021г</t>
  </si>
  <si>
    <t>Заключени №9 от 30.10.2021г</t>
  </si>
  <si>
    <t>Заключени №13 от 03.12.2021г</t>
  </si>
  <si>
    <t>Горная</t>
  </si>
  <si>
    <t>Заключени №14 от 03.12.2021г</t>
  </si>
  <si>
    <t>Октябрьская</t>
  </si>
  <si>
    <t>Заключение №6 от 25.09.2021г.</t>
  </si>
  <si>
    <t>Заключение №12 от 01.11.2021г.</t>
  </si>
  <si>
    <t>от 30.05.2021 № 3</t>
  </si>
  <si>
    <t>до 31.12.2025</t>
  </si>
  <si>
    <t>17 кв. 3</t>
  </si>
  <si>
    <t>от 31.08.2021 № 4</t>
  </si>
  <si>
    <t>№9 от 27.09.2021</t>
  </si>
  <si>
    <t>№10 от 27.09.2021</t>
  </si>
  <si>
    <t>№11 от 27.09.2021</t>
  </si>
  <si>
    <t>№12 от 27.09.2021</t>
  </si>
  <si>
    <t>№13 от 27.09.2021</t>
  </si>
  <si>
    <t>№14 от 11.11.2021</t>
  </si>
  <si>
    <t>№15 от 11.11.2021</t>
  </si>
  <si>
    <t>№16 от 11.11.2021</t>
  </si>
  <si>
    <t>№17 от 11.11.2021</t>
  </si>
  <si>
    <t>№18 от 11.11.2021</t>
  </si>
  <si>
    <t>№19 от 11.11.2021</t>
  </si>
  <si>
    <t>№20 от 11.11.2021</t>
  </si>
  <si>
    <t>№21 от 11.11.2021</t>
  </si>
  <si>
    <t>№22 от 11.11.2021</t>
  </si>
  <si>
    <t>№23 от 11.11.2021</t>
  </si>
  <si>
    <t>Крымская</t>
  </si>
  <si>
    <t>№25 от 10.12.2021</t>
  </si>
  <si>
    <t>№24 от 10.12.2021</t>
  </si>
  <si>
    <t>№26 от 10.12.2021</t>
  </si>
  <si>
    <t>№27 от 10.12.2021</t>
  </si>
  <si>
    <t>№28 от 10.12.2021</t>
  </si>
  <si>
    <t>№29 от 10.12.2021</t>
  </si>
  <si>
    <t>29.03.2021 №109</t>
  </si>
  <si>
    <t>26.03.2021 № 1</t>
  </si>
  <si>
    <t>1 мкр.</t>
  </si>
  <si>
    <t>24.09.2021 №334</t>
  </si>
  <si>
    <t>24.08.2021 № 2</t>
  </si>
  <si>
    <t>24.11.2021 №416</t>
  </si>
  <si>
    <t>22.11.2021 № 3</t>
  </si>
  <si>
    <t>22.11.2021 №4</t>
  </si>
  <si>
    <t>22а</t>
  </si>
  <si>
    <t>24.11.2021 №415</t>
  </si>
  <si>
    <t>23.11.2021 № 5</t>
  </si>
  <si>
    <t>10.01.2022 № 1</t>
  </si>
  <si>
    <t>10.01.2022 № 6</t>
  </si>
  <si>
    <t>10.01.2022 № 2</t>
  </si>
  <si>
    <t>10.01.2022 № 7</t>
  </si>
  <si>
    <t>постановление администрации Приобье  №220 от 15.05.2018года</t>
  </si>
  <si>
    <t>постановление администрации гп. Приобье №160 от 16.04.2018 года</t>
  </si>
  <si>
    <t>постановление администрации гп. Приобье № 458 от 28.10.2015 года</t>
  </si>
  <si>
    <t>постановление администрации гп. Приобье № 244 от 29.05.2017 года</t>
  </si>
  <si>
    <t>постановление администрации гп. Приобье №605 от 24.11.2017 года</t>
  </si>
  <si>
    <t>постановление администрации гп. Приобье №268 от 04.06.2018 года</t>
  </si>
  <si>
    <t>постановление администрации гп. Приобье №451 от 19.09.2018 года</t>
  </si>
  <si>
    <t>постановление администрации гп. Приобье №487 от 12.10.2018 года</t>
  </si>
  <si>
    <t>постановление администрации гп. Приобье №368 от 08.07.2019года</t>
  </si>
  <si>
    <t>постановление администрации гп. Приобье № 476 от 03.09.2019года</t>
  </si>
  <si>
    <t>постановление администрации гп. Приобье № 477 от 03.09.2019года</t>
  </si>
  <si>
    <t>постановление администрации гп. Приобье № 514 от 27.09.2019года</t>
  </si>
  <si>
    <t>постановление администрации гп. Приобье № 515 от 27.09.2019года</t>
  </si>
  <si>
    <t>постановление администрации гп. Приобье № 616 от 18.11.2019года</t>
  </si>
  <si>
    <t>постановление администрации гп. Приобье № 19 от 24.01.2020года</t>
  </si>
  <si>
    <t>постановление администрации гп. Приобье № 171 от 24.04.2020года</t>
  </si>
  <si>
    <t>постановление администрации гп. Приобье № 172 от 24.04.2020года</t>
  </si>
  <si>
    <t>постановление администрации гп. Приобье № 368 от 10.08.2020года</t>
  </si>
  <si>
    <t>постановление администрации гп. Приобье № 369 от 10.08.2020года</t>
  </si>
  <si>
    <t>постановление администрации гп. Приобье № 534 от 23.10.2020года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</si>
  <si>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</si>
  <si>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</si>
  <si>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№576 от 18.11.2020года</t>
  </si>
  <si>
    <t>постановление администрации гп. Приобье №613 от 24.11.2020года</t>
  </si>
  <si>
    <t>постановление администрации гп. Приобье №651 от 15.12.2020года</t>
  </si>
  <si>
    <t>постановление администрации гп. Приобье №652 от 15.12.2020года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</si>
  <si>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</si>
  <si>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</si>
  <si>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</si>
  <si>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</si>
  <si>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№30 от 27.01.2021года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</si>
  <si>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</si>
  <si>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</si>
  <si>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постановление администрации гп. Приобье №40  от 27.01.2021года</t>
  </si>
  <si>
    <t>постановление администрации гп. Приобье №201  от 17.05.2021года</t>
  </si>
  <si>
    <t>постановление администрации      гп.Приобье №373          от 07.09.2021года</t>
  </si>
  <si>
    <t>постановление администрации      гп.Приобье №374        от 07.09.2021года</t>
  </si>
  <si>
    <t>постановление администрации      гп.Приобье №375          от 07.09.2021года</t>
  </si>
  <si>
    <t>постановление администрации      гп.Приобье №376          от 07.09.2021года</t>
  </si>
  <si>
    <t>постановление администрации      гп.Приобье №377          от 07.09.2021года</t>
  </si>
  <si>
    <t>постановление администрации      гп.Приобье №378       от 07.09.2021года</t>
  </si>
  <si>
    <t>постановление администрации      гп.Приобье №440       от 27.10.2021года</t>
  </si>
  <si>
    <t>постановление администрации      гп.Приобье №441       от 27.10.2021года</t>
  </si>
  <si>
    <t>постановление администрации      гп.Приобье №442       от 27.10.2021года</t>
  </si>
  <si>
    <t>постановление администрации      гп.Приобье №443       от 27.10.2021года</t>
  </si>
  <si>
    <t>постановление администрации      гп.Приобье №444       от 27.10.2021года</t>
  </si>
  <si>
    <t>постановление администрации      гп.Приобье №498      от 29.11.2021года</t>
  </si>
  <si>
    <t>постановление администрации      гп.Приобье №506      от 29.11.2021года</t>
  </si>
  <si>
    <t>постановление администрации      гп.Приобье №503      от 29.11.2021года</t>
  </si>
  <si>
    <t>постановление администрации      гп.Приобье №507      от 29.11.2021года</t>
  </si>
  <si>
    <t>постановление администрации      гп.Приобье №501      от 29.11.2021года</t>
  </si>
  <si>
    <t>постановление администрации      гп.Приобье №499      от 29.11.2021года</t>
  </si>
  <si>
    <t>постановление администрации      гп.Приобье №504           от 29.11.2021года</t>
  </si>
  <si>
    <t>постановление администрации      гп.Приобье №502      от 29.11.2021года</t>
  </si>
  <si>
    <t>постановление администрации      гп.Приобье №500      от 29.11.2021года</t>
  </si>
  <si>
    <t>постановление администрации  гп.Приобье №505                 от 29.11.2021года</t>
  </si>
  <si>
    <t xml:space="preserve">постановление администрации      гп.Приобье № 536               от 10.12.2021года    </t>
  </si>
  <si>
    <t xml:space="preserve">постановление администрации      гп.Приобье №537      от 10.12.2021года       </t>
  </si>
  <si>
    <t xml:space="preserve">постановление администрации      гп.Приобье №538        от 10.12.2021года       </t>
  </si>
  <si>
    <t xml:space="preserve">постановление администрации      гп.Приобье №539               от  10.12.2021года       </t>
  </si>
  <si>
    <t xml:space="preserve">постановление администрации      гп.Приобье №540       от 10.12.2021года      </t>
  </si>
  <si>
    <t xml:space="preserve">постановление администрации      гп.Приобье №541        от 10.12.2021года       </t>
  </si>
  <si>
    <t xml:space="preserve">постановление администрации      гп.Приобье №40     от 01.02.2022года       </t>
  </si>
  <si>
    <t>№1 от 17.01.2022</t>
  </si>
  <si>
    <t>от 09.03.2022 № 1</t>
  </si>
  <si>
    <t>от 13.05.2022 № 3</t>
  </si>
  <si>
    <t>от 13.05.2022 № 6</t>
  </si>
  <si>
    <t>от 13.05.2022 № 7</t>
  </si>
  <si>
    <t>от 13.05.2022 № 9</t>
  </si>
  <si>
    <t>от 13.05.2022 № 10</t>
  </si>
  <si>
    <t>от 13.05.2022 № 11</t>
  </si>
  <si>
    <t>от 13.05.2022 № 12</t>
  </si>
  <si>
    <t>от 13.05.2022 № 13</t>
  </si>
  <si>
    <t>от 13.05.2022 № 14</t>
  </si>
  <si>
    <t>от 13.05.2022 № 15</t>
  </si>
  <si>
    <t>Постановление администрации сельского поселения Шеркалы № 86 от 11.05.2018 г.</t>
  </si>
  <si>
    <t>заключение межведомственной комиссии от 24.04.2018 г. № 7</t>
  </si>
  <si>
    <t>заключение межведомственной комиссии от 24.04.2018 г. № 5</t>
  </si>
  <si>
    <t>заключение межведомственной комиссии от 24.04.2018 г. № 3</t>
  </si>
  <si>
    <t>Постановление администрации сельского поселения Шеркалы № 150 от 06.09.2019 г.</t>
  </si>
  <si>
    <t>заключение межведомственной комиссии от 05.09.2019 г. № 3</t>
  </si>
  <si>
    <t>заключение межведомственной комиссии от 05.09.2019 г. № 2</t>
  </si>
  <si>
    <t>Постановление администрации сельского поселения Шеркалы № 184 от 28.10.2019 г.</t>
  </si>
  <si>
    <t>заключение межведомственной комиссии от 23.10.2019 г. № 5</t>
  </si>
  <si>
    <t>заключение межведомственной комиссии от 23.10.2019 г. № 4</t>
  </si>
  <si>
    <t>заключение межведомственной комиссии от 23.10.2019 г. № 6</t>
  </si>
  <si>
    <t>Постановление администрации сельского поселения Шеркалы № 198 от 13.11.2019 г.</t>
  </si>
  <si>
    <t>заключение межведомственной комиссии от 11.11.2019 г. № 9</t>
  </si>
  <si>
    <t>заключение межведомственной комиссии от 11.11.2019 г. № 10</t>
  </si>
  <si>
    <t>заключение межведомственной комиссии от 11.11.2019 г. № 11</t>
  </si>
  <si>
    <t>заключение межведомственной комиссии от 11.11.2019 г. № 12</t>
  </si>
  <si>
    <t>Постановление администрации сельского поселения Шеркалы № 234 от 19.12.2019 г.</t>
  </si>
  <si>
    <t>заключение межведомственной комиссии от 19.12.2019 г. № 13</t>
  </si>
  <si>
    <t>Постановление администрации сельского поселения Шеркалы № 140 от 05.08.2020 г.</t>
  </si>
  <si>
    <t>заключение межведомственной комиссии от 04.08.2020 г. № 1</t>
  </si>
  <si>
    <t>заключение межведомственной комиссии от 04.08.2020 г. № 2</t>
  </si>
  <si>
    <t>Постановление администрации сельского поселения Шеркалы № 18 от 10.03.2021 г.</t>
  </si>
  <si>
    <t>заключение межведомственной комиссии от 10.03.2021 г. № 1</t>
  </si>
  <si>
    <t>заключение межведомственной комиссии от 10.03.2021 г. № 2</t>
  </si>
  <si>
    <t>заключение межведомственной комиссии от 10.03.2021 г. № 3</t>
  </si>
  <si>
    <t>заключение межведомственной комиссии от 10.03.2021 г. № 4</t>
  </si>
  <si>
    <t>заключение межведомственной комиссии от 10.03.2021 г. № 5</t>
  </si>
  <si>
    <t>заключение межведомственной комиссии от 10.03.2021 г. № 6</t>
  </si>
  <si>
    <t>заключение межведомственной комиссии от 10.03.2021 г. № 7</t>
  </si>
  <si>
    <t>заключение межведомственной комиссии от 10.03.2021 г. № 9</t>
  </si>
  <si>
    <t>заключение межведомственной комиссии от 10.03.2021 г. № 10</t>
  </si>
  <si>
    <t>заключение межведомственной комиссии от 10.03.2021 г. № 11</t>
  </si>
  <si>
    <t>заключение межведомственной комиссии от 10.03.2021 г. № 12</t>
  </si>
  <si>
    <t>заключение межведомственной комиссии от 10.03.2021 г. № 13</t>
  </si>
  <si>
    <t>Постановление администрации сельского поселения Шеркалы № 86 от 08.04.2022 г.</t>
  </si>
  <si>
    <t>заключение межведомственной комиссии от 10.03.2022 г. № 13</t>
  </si>
  <si>
    <t>заключение межведомственной комиссии от 10.03.2022 г. № 14</t>
  </si>
  <si>
    <t xml:space="preserve">Береговая </t>
  </si>
  <si>
    <t>заключение межведомственной комиссии от 10.03.2022 г. № 15</t>
  </si>
  <si>
    <t>заключение межведомственной комиссии от 10.03.2022 г. № 16</t>
  </si>
  <si>
    <t>заключение межведомственной комиссии от 10.03.2022 г. № 17</t>
  </si>
  <si>
    <t>заключение межведомственной комиссии от 10.03.2022 г. № 18</t>
  </si>
  <si>
    <t xml:space="preserve">Мира </t>
  </si>
  <si>
    <t>заключение межведомственной комиссии от 10.03.2022 г. № 19</t>
  </si>
  <si>
    <t>Постановление администрации сельского поселения Шеркалы № 85 от 08.04.2022 г.</t>
  </si>
  <si>
    <t>заключение межведомственной комиссии от 08.04.2022 г. № 5</t>
  </si>
  <si>
    <t>заключение межведомственной комиссии от 08.04.2022 г. № 6</t>
  </si>
  <si>
    <t>заключение от 23.09.2020 года № 1/20</t>
  </si>
  <si>
    <t>заключение от 24.09.2020 года № 3/20</t>
  </si>
  <si>
    <t xml:space="preserve">заключение от 24.09.2020 № 2/20 </t>
  </si>
  <si>
    <t xml:space="preserve">заключение от 24.09.2020 № 4/20 </t>
  </si>
  <si>
    <t>Постановление администарции сельского посления Перегребное от 17.09.2021 № 210</t>
  </si>
  <si>
    <t>заключение от 13.09.2021      3/21</t>
  </si>
  <si>
    <t>заключение от 13.09.2021 16/21</t>
  </si>
  <si>
    <t>заключение от 13.09.2021              4/21</t>
  </si>
  <si>
    <t>заключение от 13.09.2021              5/21</t>
  </si>
  <si>
    <t>заключение от 13.09.2021              10/21</t>
  </si>
  <si>
    <t>заключение от 13.09.2021              18/21</t>
  </si>
  <si>
    <t>заключение от 13.09.2021             19/21</t>
  </si>
  <si>
    <t>заключение от 13.09.2021             17/21</t>
  </si>
  <si>
    <t>заключение от 13.09.2021             11/21</t>
  </si>
  <si>
    <t>заключение от 13.09.2021             6/21</t>
  </si>
  <si>
    <t>заключение от 13.09.2021             21/21</t>
  </si>
  <si>
    <t>заключение от 13.09.2021             9/21</t>
  </si>
  <si>
    <t>заключение от 13.09.2021             23/21</t>
  </si>
  <si>
    <t>заключение от 13.09.2021             13/21</t>
  </si>
  <si>
    <t>заключение от 13.09.2021             15/21</t>
  </si>
  <si>
    <t>заключение от 13.09.2021             20/21</t>
  </si>
  <si>
    <t>6В</t>
  </si>
  <si>
    <t>Постановление администарции сельского посления Перегребное от 14.06.2022 № 157</t>
  </si>
  <si>
    <t>заключение от 10.06.2022             2/22</t>
  </si>
  <si>
    <t>заключение от 10.06.2022             1/22</t>
  </si>
  <si>
    <t>6Б</t>
  </si>
  <si>
    <t>заключение от 10.06.2022             3/22</t>
  </si>
  <si>
    <t>заключение от 10.06.2022             4/22</t>
  </si>
  <si>
    <t>заключение от 10.06.2022             5/22</t>
  </si>
  <si>
    <t>заключение от 10.06.2022             6/22</t>
  </si>
  <si>
    <t>заключение от 10.06.2022             7/22</t>
  </si>
  <si>
    <t>заключение от 10.06.2022             8/22</t>
  </si>
  <si>
    <t>заключение от 10.06.2022             9/22</t>
  </si>
  <si>
    <t>заключение от 10.06.2022             10/22</t>
  </si>
  <si>
    <t>заключение от 10.06.2022             11/22</t>
  </si>
  <si>
    <t>Постановление администрации  сельского поселения Перегребное № 343 от 28.11.2019</t>
  </si>
  <si>
    <t>заключение от 12.11.2019 года №6/19</t>
  </si>
  <si>
    <t>заключение от 12.11.2019 года №9/19</t>
  </si>
  <si>
    <t>заключение от 13.09.2021       1/21</t>
  </si>
  <si>
    <t>заключение от 10.06.2022            14/22</t>
  </si>
  <si>
    <t>заключение от 10.06.2022            33/22</t>
  </si>
  <si>
    <t>заключение от 10.06.2022            15/22</t>
  </si>
  <si>
    <t>заключение от 10.06.2022            19/22</t>
  </si>
  <si>
    <t>заключение от 10.06.2022            35/22</t>
  </si>
  <si>
    <t>заключение от 10.06.2022            24/22</t>
  </si>
  <si>
    <t>Сайдашева</t>
  </si>
  <si>
    <t>заключение от 10.06.2022            21/22</t>
  </si>
  <si>
    <t>заключение от 10.06.2022            29/22</t>
  </si>
  <si>
    <t>заключение от 10.06.2022            22/22</t>
  </si>
  <si>
    <t>заключение от 10.06.2022            27/22</t>
  </si>
  <si>
    <t>заключение от 10.06.2022            39/22</t>
  </si>
  <si>
    <t>заключение от 10.06.2022            23/22</t>
  </si>
  <si>
    <t>заключение от 10.06.2022            32/22</t>
  </si>
  <si>
    <t>заключение от 10.06.2022            25/22</t>
  </si>
  <si>
    <t>заключение от 10.06.2022            17/22</t>
  </si>
  <si>
    <t>заключение от 10.06.2022            43/22</t>
  </si>
  <si>
    <t>30 лет Победы</t>
  </si>
  <si>
    <t>заключение от 10.06.2022            37/22</t>
  </si>
  <si>
    <t>заключение от 10.06.2022            34/22</t>
  </si>
  <si>
    <t>заключение от 10.06.2022            16/22</t>
  </si>
  <si>
    <t>заключение от 10.06.2022            26/22</t>
  </si>
  <si>
    <t>заключение от 10.06.2022            18/22</t>
  </si>
  <si>
    <t>заключение от 10.06.2022            36/22</t>
  </si>
  <si>
    <t>заключение от 10.06.2022            30/22</t>
  </si>
  <si>
    <t>заключение от 10.06.2022            28/22</t>
  </si>
  <si>
    <t>заключение от 10.06.2022            40/22</t>
  </si>
  <si>
    <t>заключение от 10.06.2022            20/22</t>
  </si>
  <si>
    <t>заключение от 10.06.2022            42/22</t>
  </si>
  <si>
    <t>заключение от 10.06.2022            41/22</t>
  </si>
  <si>
    <t>заключение от 10.06.2022            38/22</t>
  </si>
  <si>
    <t>заключение от 10.06.2022            31/22</t>
  </si>
  <si>
    <t>22.06.2022 № 1/22</t>
  </si>
  <si>
    <t>2023-2024</t>
  </si>
  <si>
    <t>Матросова</t>
  </si>
  <si>
    <t>22.06.2022 № 5/22</t>
  </si>
  <si>
    <t xml:space="preserve">Школьная </t>
  </si>
  <si>
    <t>22.06.2022 № 3/22</t>
  </si>
  <si>
    <t>22.06.2022 № 6/22</t>
  </si>
  <si>
    <t>22.06.2022 № 2/22</t>
  </si>
  <si>
    <t>22.06.2022 № 4/22</t>
  </si>
  <si>
    <t>22.06.2022 № 7/22</t>
  </si>
  <si>
    <t>постановление администрации сельского поселения Карымкары № 124-п от 28.06.2019 г.</t>
  </si>
  <si>
    <t>постановление администрации сельского поселения Карымкары № 171-п от 29.12.2022 г.</t>
  </si>
  <si>
    <t>№ 01 от 31.10.2022</t>
  </si>
  <si>
    <t>№ 02 от 31.10.2022</t>
  </si>
  <si>
    <t>№ 03 от 31.10.2022</t>
  </si>
  <si>
    <t>№ 04 от 31.10.2022</t>
  </si>
  <si>
    <t>№ 05 от 31.10.2022</t>
  </si>
  <si>
    <t>постановление администрации сельского поселения Карымкары № 113-п от 15.07.2020 г.</t>
  </si>
  <si>
    <t>постановление администрации сельского поселения Карымкары № 113-п от 02.07.2021 г.</t>
  </si>
  <si>
    <t>№ 06 от 31.10.2022</t>
  </si>
  <si>
    <t>№ 07 от 31.10.2022</t>
  </si>
  <si>
    <t>№ 08 от 31.10.2022</t>
  </si>
  <si>
    <t>№ 09от 31.10.2022</t>
  </si>
  <si>
    <t>№ 10 от 31.10.2022</t>
  </si>
  <si>
    <t>№ 11 от 31.10.2022</t>
  </si>
  <si>
    <t>Обской</t>
  </si>
  <si>
    <t>№ 12 от 31.10.2022</t>
  </si>
  <si>
    <t>№ 13 от 31.10.2022</t>
  </si>
  <si>
    <t xml:space="preserve">Постановление администрации сельского поселения Малый Атлым №130 от 20.05.2019г. </t>
  </si>
  <si>
    <t xml:space="preserve">Постановление администрации сельского поселения Малый Атлым №197 от 14.12.2020г. </t>
  </si>
  <si>
    <t xml:space="preserve">Постановление администрации сельского поселения Малый Атлым №197 от 29.12.2021г. </t>
  </si>
  <si>
    <t>2/2</t>
  </si>
  <si>
    <t xml:space="preserve">Постановление администрации сельского поселения Малый Атлым №198 от 29.12.2021г. </t>
  </si>
  <si>
    <t xml:space="preserve">Постановление администрации сельского поселения Малый Атлым №202 от 29.12.2021г. </t>
  </si>
  <si>
    <t xml:space="preserve">Постановление администрации сельского поселения Малый Атлым №203 от 29.12.2021г. </t>
  </si>
  <si>
    <t xml:space="preserve">Постановление администрации сельского поселения Малый Атлым №142 от 07.11.2022г. </t>
  </si>
  <si>
    <t>Заключени №03 от 30.06.2022г</t>
  </si>
  <si>
    <t xml:space="preserve">Постановление администрации сельского поселения Малый Атлым №143 от 07.11.2022г. </t>
  </si>
  <si>
    <t>Заключени №04 от 01.07.2022г</t>
  </si>
  <si>
    <t xml:space="preserve">Постановление администрации сельского поселения Малый Атлым №144 от 07.11.2022г. </t>
  </si>
  <si>
    <t>Заключени №05 от 05.07.2022г</t>
  </si>
  <si>
    <t xml:space="preserve">Постановление администрации сельского поселения Малый Атлым №195 от 29.12.2021г. </t>
  </si>
  <si>
    <t>2/1</t>
  </si>
  <si>
    <t xml:space="preserve">Постановление администрации сельского поселения Малый Атлым №201 от 29.12.2021г. </t>
  </si>
  <si>
    <t xml:space="preserve">Постановление администрации сельского поселения Малый Атлым №145 от 07.11.2022г. </t>
  </si>
  <si>
    <t>Заключение №06 от 12.07.2022г.</t>
  </si>
  <si>
    <t xml:space="preserve">Постановление администрации сельского поселения Малый Атлым №146 от 07.11.2022г. </t>
  </si>
  <si>
    <t>Заключение №07 от 12.07.2022г.</t>
  </si>
  <si>
    <t xml:space="preserve">Постановление администрации сельского поселения Малый Атлым №147 от 07.11.2022г. </t>
  </si>
  <si>
    <t>Заключение №08 от 19.07.2022г.</t>
  </si>
  <si>
    <t xml:space="preserve">Постановление администрации сельского поселения Малый Атлым №148 от 07.11.2022г. </t>
  </si>
  <si>
    <t>Заключение №09 от 19.07.2022г.</t>
  </si>
  <si>
    <t xml:space="preserve">Постановление администрации сельского поселения Малый Атлым №92 от 12.05.2020г. </t>
  </si>
  <si>
    <t>1/1</t>
  </si>
  <si>
    <t>Заречный</t>
  </si>
  <si>
    <t>Пушная</t>
  </si>
  <si>
    <t xml:space="preserve">Постановление администрации сельского поселения Малый Атлым №149 от 07.11.2022г. </t>
  </si>
  <si>
    <t>Заключени №02 от 22.06.2022г</t>
  </si>
  <si>
    <t xml:space="preserve">Постановление администрации сельского поселения Малый Атлым №186 от 26.12.2022г. </t>
  </si>
  <si>
    <t>Заключени №10 от 10.12.2022г</t>
  </si>
  <si>
    <t xml:space="preserve">Постановление администрации сельского поселения Малый Атлым №187 от 26.12.2022г. </t>
  </si>
  <si>
    <t>Заключени №11 от 10.12.2022г</t>
  </si>
  <si>
    <t>1/2</t>
  </si>
  <si>
    <t>Постановление администарции сельского посления Перегребное от 24.09.2020 № 233</t>
  </si>
  <si>
    <t>3/13</t>
  </si>
  <si>
    <t>0/14</t>
  </si>
  <si>
    <t>Постановление администарции сельского посления Перегребное от 15.12.2020 № 300</t>
  </si>
  <si>
    <t>2/14</t>
  </si>
  <si>
    <t>0/1</t>
  </si>
  <si>
    <t>0/18</t>
  </si>
  <si>
    <t>0/12</t>
  </si>
  <si>
    <t>12 А</t>
  </si>
  <si>
    <t>Постановление администарции сельского посления Перегребное от 15.09.2022 № 248</t>
  </si>
  <si>
    <t>заключение от 31.08.2022             44/22</t>
  </si>
  <si>
    <t>Нижние Нарыкары</t>
  </si>
  <si>
    <t>3</t>
  </si>
  <si>
    <t>Чемаши</t>
  </si>
  <si>
    <t>Ленана</t>
  </si>
  <si>
    <t>заключение от 31.08.2022            45/22</t>
  </si>
  <si>
    <t>расслено-3, не расселено-1</t>
  </si>
  <si>
    <t>расслено-30, не расселено-1</t>
  </si>
  <si>
    <t xml:space="preserve"> расселено-3, не расслено-1</t>
  </si>
  <si>
    <t>расселено-10, не расселено-2</t>
  </si>
  <si>
    <t>расселено-8, не расселено-8</t>
  </si>
  <si>
    <t>Расселено-12, не расселено -19</t>
  </si>
  <si>
    <t>расселено-7, не расселено-10</t>
  </si>
  <si>
    <t>расселено-4, не расселено-12</t>
  </si>
  <si>
    <t>расселено-2, не расселено-6</t>
  </si>
  <si>
    <t>расселено-1, не расселено-15</t>
  </si>
  <si>
    <t>расселено-7, не расселено-1</t>
  </si>
  <si>
    <t>№22 от 28.12.2020</t>
  </si>
  <si>
    <t xml:space="preserve">постановление администрации      гп.Приобье №390       от 01.08.2022года       </t>
  </si>
  <si>
    <t>№2 от 06.07.2022</t>
  </si>
  <si>
    <t xml:space="preserve">постановление администрации      гп.Приобье №391       от 01.08.2022года       </t>
  </si>
  <si>
    <t>№3 от 06.07.2022</t>
  </si>
  <si>
    <t xml:space="preserve">постановление администрации      гп.Приобье №392       от 01.08.2022года       </t>
  </si>
  <si>
    <t>№4 от 06.07.2022</t>
  </si>
  <si>
    <t xml:space="preserve">постановление администрации      гп.Приобье №393       от 01.08.2022года       </t>
  </si>
  <si>
    <t>№5 от 06.07.2022</t>
  </si>
  <si>
    <t xml:space="preserve">постановление администрации      гп.Приобье №394       от 01.08.2022года       </t>
  </si>
  <si>
    <t>№6 от 06.07.2022</t>
  </si>
  <si>
    <t>Одеская</t>
  </si>
  <si>
    <t>постановление администрации      гп.Приобье №  483             от 22.09.2022г.</t>
  </si>
  <si>
    <t>№7 от 23.08.2022</t>
  </si>
  <si>
    <t>постановление администрации      гп.Приобье №482               от 22.09.2022г.</t>
  </si>
  <si>
    <t>№8 от 23.08.2022</t>
  </si>
  <si>
    <t>постановление администрации      гп.Приобье № 481              от 22.09.2022г.</t>
  </si>
  <si>
    <t>№9 от 23.08.2022</t>
  </si>
  <si>
    <t>постановление администрации      гп.Приобье № 484              от 22.09.2022г.</t>
  </si>
  <si>
    <t>№10 от 24.08.2022</t>
  </si>
  <si>
    <t>постановление администрации      гп.Приобье № 733     от 15.12.2022г.</t>
  </si>
  <si>
    <t>№11 от 02.12.2022</t>
  </si>
  <si>
    <t>постановление администрации      гп.Приобье № 734     от 15.12.2022г.</t>
  </si>
  <si>
    <t>№12 от 02.12.2022</t>
  </si>
  <si>
    <t>постановление администрации      гп.Приобье № 735     от 15.12.2022г.</t>
  </si>
  <si>
    <t>№13 от 02.12.2022</t>
  </si>
  <si>
    <t>постановление администрации      гп.Приобье № 736     от 15.12.2022г.</t>
  </si>
  <si>
    <t>№14 от 02.12.2022</t>
  </si>
  <si>
    <t>постановление администрации      гп.Приобье № 737     от 15.12.2022г.</t>
  </si>
  <si>
    <t>№15 от 02.12.2022</t>
  </si>
  <si>
    <t>Постановление администрации сельского поселения Сергино №84 от 23.04.2019</t>
  </si>
  <si>
    <t>расселяются на ул.Сенькина д. 24 (2019-2020)</t>
  </si>
  <si>
    <t>Постановление администрации сельского поселения Сергино №200 от 04.12.2019</t>
  </si>
  <si>
    <t>Постановление администрации сельского поселения Сергино № 108 от 11.08.2020</t>
  </si>
  <si>
    <t>Постановление администрации сельского поселения Сергино № 80 от 23.03.2022</t>
  </si>
  <si>
    <t>Постановление администрации сельского поселения Сергино № 141 от 19.05.2022</t>
  </si>
  <si>
    <t>10.11.2020 № 313</t>
  </si>
  <si>
    <t>12.11.2020 № 319</t>
  </si>
  <si>
    <t>13.11.2020 № 321</t>
  </si>
  <si>
    <t>16.11.2020 № 325</t>
  </si>
  <si>
    <t>ул. Первостроителей</t>
  </si>
  <si>
    <t>16.11.2020 № 326</t>
  </si>
  <si>
    <t>17.11.2020 № 329</t>
  </si>
  <si>
    <t>снос 2026  расселение 2026</t>
  </si>
  <si>
    <t>снос 2027  расселение 2027</t>
  </si>
  <si>
    <t>20.07.2022 № 248</t>
  </si>
  <si>
    <t>20.07.2022 № 249</t>
  </si>
  <si>
    <t>Постановление Администрации сельского поселения Унъюган от 22.06.2017 № 140</t>
  </si>
  <si>
    <t>6/2</t>
  </si>
  <si>
    <t>Постановление Администрации сельского поселения Унъюган от 14.06.2019 № 144</t>
  </si>
  <si>
    <t>16.05.2019 № 02/19</t>
  </si>
  <si>
    <t>16.05.2019 № 03/19</t>
  </si>
  <si>
    <t>Постановление Администрации сельского поселения Унъюган от 02.08.2019 № 186</t>
  </si>
  <si>
    <t>не расселено</t>
  </si>
  <si>
    <t>Постановление Администрации сельского поселения Унъюган от 03.09.2020 № 223</t>
  </si>
  <si>
    <t>Постановление Администрации сельского поселения Унъюган от 01.06.2021 № 171</t>
  </si>
  <si>
    <t>Постановление Администрации сельского поселения Унъюган от 18.08.2021 № 258</t>
  </si>
  <si>
    <t>3/1</t>
  </si>
  <si>
    <t>Постановление Администрации сельского поселения Унъюган от 30.06.2022 № 200</t>
  </si>
  <si>
    <t>2024-2025</t>
  </si>
  <si>
    <t>Тюменская</t>
  </si>
  <si>
    <t>23.12.2022 № 23/22</t>
  </si>
  <si>
    <t>2025-2026</t>
  </si>
  <si>
    <t>23.12.2022 № 21/22</t>
  </si>
  <si>
    <t>23.12.2022 № 18/22</t>
  </si>
  <si>
    <t>60 лет Октября</t>
  </si>
  <si>
    <t>23.12.2022 № 20/22</t>
  </si>
  <si>
    <t>Комарова</t>
  </si>
  <si>
    <t>23.12.2022 № 22/22</t>
  </si>
  <si>
    <t>23.12.2022 № 19/22</t>
  </si>
  <si>
    <t xml:space="preserve">Постановление администрации                      г. п. Октябрьское                            от 04.04.2012 №61 </t>
  </si>
  <si>
    <t xml:space="preserve">Постановление администрации г.п. Октябрьское от 01.02.2016 № 28 </t>
  </si>
  <si>
    <t>не расселены:                       2 кв. (ч) - 41,0 кв.м.;                                                  6 кв. (ч) - 32,5 кв.м.;                              7 кв. (ч) - 31,2 кв.м.;                                                                  11 кв. (ч) - 41,9 кв.м.</t>
  </si>
  <si>
    <t xml:space="preserve">Постановление администрации г.п. Октябрьское от 30.03.2016 № 147 </t>
  </si>
  <si>
    <t>не расселены:                     4 кв. (м) - 71,2 кв.м.;                                           10 кв. (м) - 54,9 кв.м.;                                      16 кв. (ч) - 55,0 кв.м.</t>
  </si>
  <si>
    <t xml:space="preserve">Постановление администрации г.п. Октябрьское от 29.03.2017 № 95 </t>
  </si>
  <si>
    <t xml:space="preserve">Постановление администрации г.п. Октябрьское от 29.10.2019 № 215 </t>
  </si>
  <si>
    <t>не расселены:                       1 кв. (м) - 42,3 кв.м.;                              2 кв. (м) - 42,3 кв.м.;                      4 кв. (м) - 42,2 кв.м.</t>
  </si>
  <si>
    <t>не расселены:                       3 кв. (м) - 39,6 кв.м.;                              4 кв. (м) - 38,4 кв.м.</t>
  </si>
  <si>
    <t xml:space="preserve">Постановление администрации г.п. Октябрьское от 17.04.2020 № 64 </t>
  </si>
  <si>
    <t xml:space="preserve">Постановление администрации г.п. Октябрьское от 29.06.2020 № 120 </t>
  </si>
  <si>
    <t xml:space="preserve">Постановление администрации г.п. Октябрьское от 25.04.2021 № 61 </t>
  </si>
  <si>
    <t xml:space="preserve">Постановление администрации г.п. Октябрьское от 28.12.2021 № 225 </t>
  </si>
  <si>
    <t>Постановление администрации городского поселения Октябрьского от 17.03.2022 № 37</t>
  </si>
  <si>
    <t>от 15.03.2022 № 1</t>
  </si>
  <si>
    <t>от 15.03.2022 № 2</t>
  </si>
  <si>
    <t>от 15.03.2022 № 3</t>
  </si>
  <si>
    <t>от 15.03.2022 № 4</t>
  </si>
  <si>
    <t>Постановление администрации городского поселения Октябрьского от 28.10.2022 № 195</t>
  </si>
  <si>
    <t>от 28.10.2022 № 7</t>
  </si>
  <si>
    <t>Калинина</t>
  </si>
  <si>
    <t>от 28.10.2022 № 8</t>
  </si>
  <si>
    <t xml:space="preserve">Постановление администрации г.п. Октябрьское от 31.05.2021 № 87 </t>
  </si>
  <si>
    <t xml:space="preserve"> </t>
  </si>
  <si>
    <t>Постановление администрации  г.п. Октябрьское                                            от 10.06.2022 № 96</t>
  </si>
  <si>
    <t>от 10.06.2022 № 6</t>
  </si>
  <si>
    <t>6 квартир пустых, официально имеют договора соцнайма 3 семьи</t>
  </si>
  <si>
    <t xml:space="preserve"> 1/1</t>
  </si>
  <si>
    <t>в процессе расселения</t>
  </si>
  <si>
    <t>Итого Перегребное</t>
  </si>
  <si>
    <t xml:space="preserve">ВСЕГО по Октябрьскому району </t>
  </si>
  <si>
    <t>снос 2023  расселение 2023</t>
  </si>
  <si>
    <t>снос 2024  расселение 2024</t>
  </si>
  <si>
    <t>снос 2025  расселение 2025</t>
  </si>
  <si>
    <t>расселено/не расселено</t>
  </si>
  <si>
    <t>Итого по с.п. Малый Атлым</t>
  </si>
  <si>
    <t>Итого г.п. Талинка</t>
  </si>
  <si>
    <t>Итого с.п.Унъюган</t>
  </si>
  <si>
    <t>Кол-во домов</t>
  </si>
  <si>
    <t>0/4</t>
  </si>
  <si>
    <t>Новая</t>
  </si>
  <si>
    <t>Постановление администарции сельского посления Перегребное от 11.04.2023 № 82</t>
  </si>
  <si>
    <t>заключение от 30.03.2023            01/23</t>
  </si>
  <si>
    <t>0/2</t>
  </si>
  <si>
    <t>0/3</t>
  </si>
  <si>
    <t>от 23.12.2022 № 26</t>
  </si>
  <si>
    <t>от 23.12.2022 № 27</t>
  </si>
  <si>
    <t>от 23.12.2022 № 16</t>
  </si>
  <si>
    <t>от 23.12.2022 № 17</t>
  </si>
  <si>
    <t>Свободы</t>
  </si>
  <si>
    <t>от 23.12.2022 № 22</t>
  </si>
  <si>
    <t>от 23.12.2022 № 23</t>
  </si>
  <si>
    <t>от 23.12.2022 № 15</t>
  </si>
  <si>
    <t>от 23.12.2022 № 14</t>
  </si>
  <si>
    <t>от 23.12.2022 № 10</t>
  </si>
  <si>
    <t>от 23.12.2022 № 19</t>
  </si>
  <si>
    <t>от 23.12.2022 № 24</t>
  </si>
  <si>
    <t>от 23.12.2022 № 18</t>
  </si>
  <si>
    <t>Бичинева </t>
  </si>
  <si>
    <t>от 23.12.2022 № 9</t>
  </si>
  <si>
    <t>от 23.12.2022 № 13</t>
  </si>
  <si>
    <t>Рыбников</t>
  </si>
  <si>
    <t>от 23.12.2022 № 21</t>
  </si>
  <si>
    <t>от 23.12.2022 № 25</t>
  </si>
  <si>
    <t>Постановление г.п. Октябрьского от 23.12.2022 № 242</t>
  </si>
  <si>
    <t>от 23.12.2022 № 28</t>
  </si>
  <si>
    <t>от 23.12.2022 № 11</t>
  </si>
  <si>
    <t>от 23.12.2022 № 12</t>
  </si>
  <si>
    <t>от 23.12.2022 № 31</t>
  </si>
  <si>
    <t>от 23.12.2022 № 32</t>
  </si>
  <si>
    <t>от 23.12.2022 № 33</t>
  </si>
  <si>
    <t>от 23.12.2022 № 30</t>
  </si>
  <si>
    <t>от 23.12.2022 № 29</t>
  </si>
  <si>
    <t>от 23.12.2022 № 35</t>
  </si>
  <si>
    <t>от 23.12.2022 № 36</t>
  </si>
  <si>
    <t>от 23.12.2022 № 37</t>
  </si>
  <si>
    <t>от 23.12.2022 № 38</t>
  </si>
  <si>
    <t>от 23.12.2022 № 39</t>
  </si>
  <si>
    <t>от 23.12.2022 № 40</t>
  </si>
  <si>
    <t>от 23.12.2022 № 34</t>
  </si>
  <si>
    <t>Центральный</t>
  </si>
  <si>
    <t xml:space="preserve">Постановление администрации сельского поселения Малый Атлым №111 от 24.08.2023г. </t>
  </si>
  <si>
    <t>Заключени №1 от 18.07.2023г</t>
  </si>
  <si>
    <t xml:space="preserve">Постановление администрации сельского поселения Малый Атлым №112 от 24.08.2023г. </t>
  </si>
  <si>
    <t>Заключение №2 от 18.07.2023г.</t>
  </si>
  <si>
    <t xml:space="preserve">Постановление администрации сельского поселения Малый Атлым №113 от 24.08.2023г. </t>
  </si>
  <si>
    <t>Заключение №3 от 17.07.2023г.</t>
  </si>
  <si>
    <t xml:space="preserve">Постановление администрации сельского поселения Малый Атлым №114 от 24.08.2023г. </t>
  </si>
  <si>
    <t>Заключение №4 от 18.07.2023г.</t>
  </si>
  <si>
    <t xml:space="preserve">Постановление администрации сельского поселения Малый Атлым №118 от 24.08.2023г. </t>
  </si>
  <si>
    <t>Заключение №8 от 14.08.2023г.</t>
  </si>
  <si>
    <t>Промысловая</t>
  </si>
  <si>
    <t xml:space="preserve">Постановление администрации сельского поселения Малый Атлым №116 от 24.08.2023г. </t>
  </si>
  <si>
    <t>Заключени №6 от 18.07.2023г</t>
  </si>
  <si>
    <t xml:space="preserve">Постановление администрации сельского поселения Малый Атлым №117 от 24.08.2023г. </t>
  </si>
  <si>
    <t>Заключени №7 от 18.07.2023г</t>
  </si>
  <si>
    <t>19б</t>
  </si>
  <si>
    <t>постановление администрации      гп.Приобье № 379     от 16.08.2023г.</t>
  </si>
  <si>
    <t>№1 от 27.07.2023</t>
  </si>
  <si>
    <t>постановление администрации      гп.Приобье № 378     от 16.08.2023г.</t>
  </si>
  <si>
    <t>№2  от 27.07.2023</t>
  </si>
  <si>
    <t>постановление администрации      гп.Приобье № 390      от  16.08.2023г.</t>
  </si>
  <si>
    <t>№3 от 16.08.2023</t>
  </si>
  <si>
    <t>Постановление администрации сельского поселения Сергино № 137 от 11.07.2023</t>
  </si>
  <si>
    <t>от 29.06.2023 № 2</t>
  </si>
  <si>
    <t xml:space="preserve">Оренбургская </t>
  </si>
  <si>
    <t>Постановление администрации сельского поселения Сергино № 167 от 19.09.2023</t>
  </si>
  <si>
    <t>от 07.08.2023 № 3</t>
  </si>
  <si>
    <t>от 07.08.2023 № 4</t>
  </si>
  <si>
    <t>Постановление администрации городского поселения Андра от 18.05.2023 года № 62</t>
  </si>
  <si>
    <t>Заключение межведомственной комиссии №1 от 13.03.2023</t>
  </si>
  <si>
    <t>Заключение межведомственной комиссии №1 от 04.04.2018</t>
  </si>
  <si>
    <t>постановление администрации      гп.Приобье № 551     от  06.12.2023г.</t>
  </si>
  <si>
    <t>№6  от 11.2023</t>
  </si>
  <si>
    <t>постановление администрации      гп.Приобье № 550   от 06.12.2023г.</t>
  </si>
  <si>
    <t>№7  от 11.2023</t>
  </si>
  <si>
    <t>постановление администрации      гп.Приобье №549   от  06.12.2023г.</t>
  </si>
  <si>
    <t>№8  от 11.2023</t>
  </si>
  <si>
    <t>Таежный</t>
  </si>
  <si>
    <t xml:space="preserve">постановление администрации      гп.Приобье №     </t>
  </si>
  <si>
    <t>снесен в 2018</t>
  </si>
  <si>
    <t>Наниматели кв.№ 2, № 3 в розыске</t>
  </si>
  <si>
    <t>снесен в 2022/ расселение 2023</t>
  </si>
  <si>
    <t>5/3</t>
  </si>
  <si>
    <t>снесен в 2017 г.</t>
  </si>
  <si>
    <t>снесен в 2022/расселение 2023</t>
  </si>
  <si>
    <t>снесен 2022/расселение 2023-2024</t>
  </si>
  <si>
    <t>снесен в 2022/расселение 2023-2024</t>
  </si>
  <si>
    <t>снесен в 2021 г./ срок расселения 2023-2024</t>
  </si>
  <si>
    <t>снесен в 2022/ расселение 2023-2024</t>
  </si>
  <si>
    <t>снос 2023/ 2024</t>
  </si>
  <si>
    <t>Постановление Администрации сельского поселения Унъюган от 29.12.2022 № 473</t>
  </si>
  <si>
    <t>Постановление Администрации сельского поселения Унъюган от 14.07.2023 № 192</t>
  </si>
  <si>
    <t>10.07.2023 № 3/23</t>
  </si>
  <si>
    <t>2026-2027</t>
  </si>
  <si>
    <t>10.07.2023 № 7/23</t>
  </si>
  <si>
    <t>10.07.2023 № 6/23</t>
  </si>
  <si>
    <t>10.07.2023 № 5/23</t>
  </si>
  <si>
    <t>40 лет  Победы</t>
  </si>
  <si>
    <t>10.07.2023 № 1/23</t>
  </si>
  <si>
    <t>10.07.2023 № 2/23</t>
  </si>
  <si>
    <t>10.07.2023 № 4/23</t>
  </si>
  <si>
    <t>1/10</t>
  </si>
  <si>
    <t>Постановление администрации  сельского поселения Перегребное №300 от 15.12.2020 (Постановление 222 от 17.10.2023)</t>
  </si>
  <si>
    <t>заключение от 30.03.2023 02/23</t>
  </si>
  <si>
    <t>Постановление администрации  сельского поселения Перегребное № 146 от 20.06.2018 (Постановление 222 от 17.10.2023)</t>
  </si>
  <si>
    <t>заключение от 30.03.2023 05/23</t>
  </si>
  <si>
    <t>заключение от 30.03.2023 03/23</t>
  </si>
  <si>
    <t>Постановление администрации  сельского поселения Перегребное № 146 от 20.06.2018(Постановление 222 от 17.10.2023)</t>
  </si>
  <si>
    <t>заключение от 30.03.2023 06/23</t>
  </si>
  <si>
    <t>заключение от 30.03.2023 04/23</t>
  </si>
  <si>
    <t>Постановление администрации  сельского поселения Перегребное № 224 от 23.10.2023</t>
  </si>
  <si>
    <t>заключение от 29.09.2023 года №24/23</t>
  </si>
  <si>
    <t>заключение от 29.09.2023 года №20/23</t>
  </si>
  <si>
    <t>заключение от 29.09.2023 года №27/23</t>
  </si>
  <si>
    <t>заключение от 29.09.2023 года №22/23</t>
  </si>
  <si>
    <t>заключение от 29.09.2023 года №23/23</t>
  </si>
  <si>
    <t>заключение от 29.09.2023 года №25/23</t>
  </si>
  <si>
    <t>заключение от 29.09.2023 года №26/23</t>
  </si>
  <si>
    <t>заключение от 29.09.2023 года №28/23</t>
  </si>
  <si>
    <t>5А</t>
  </si>
  <si>
    <t>заключение от 29.09.2023 года №29/23</t>
  </si>
  <si>
    <t>Ленинградская</t>
  </si>
  <si>
    <t>Постановление администарции сельского посления Перегребное от 23.10.2023 № 224</t>
  </si>
  <si>
    <t>заключение от 29.09.2023            03/23</t>
  </si>
  <si>
    <t>заключение от 29.09.2023            11/23</t>
  </si>
  <si>
    <t>заключение от 29.09.2023            04/23</t>
  </si>
  <si>
    <t>заключение от 29.09.2023            08/23</t>
  </si>
  <si>
    <t>заключение от 29.09.2023            10/23</t>
  </si>
  <si>
    <t>заключение от 29.09.2023            18/23</t>
  </si>
  <si>
    <t>заключение от 29.09.2023            05/23</t>
  </si>
  <si>
    <t>заключение от 29.09.2023            07/23</t>
  </si>
  <si>
    <t>заключение от 29.09.2023            12/23</t>
  </si>
  <si>
    <t>заключение от 29.09.2023            14/23</t>
  </si>
  <si>
    <t>заключение от 29.09.2023            15/23</t>
  </si>
  <si>
    <t>заключение от 29.09.2023            16/23</t>
  </si>
  <si>
    <t>заключение от 29.09.2023            19/23</t>
  </si>
  <si>
    <t>заключение от 29.09.2023            13/23</t>
  </si>
  <si>
    <t>заключение от 29.09.2023            06/23</t>
  </si>
  <si>
    <t>заключение от 29.09.2023            17/23</t>
  </si>
  <si>
    <t>заключение от 29.09.2023            09/23</t>
  </si>
  <si>
    <t>заключение от 29.09.2023            02/23</t>
  </si>
  <si>
    <t>Постановление администрации городского поселения Октябрьского от 18.09.2023 № 161</t>
  </si>
  <si>
    <t>от 25.08.2023 № 1</t>
  </si>
  <si>
    <t>до 31.12.2027</t>
  </si>
  <si>
    <t>от 25.08.2023 № 2</t>
  </si>
  <si>
    <t>от 25.08.2023 № 3</t>
  </si>
  <si>
    <t>от 25.08.2023 № 4</t>
  </si>
  <si>
    <t>от 25.08.2023 № 5</t>
  </si>
  <si>
    <t>05.07.2023 № 175</t>
  </si>
  <si>
    <t>30.06.2023 № 1</t>
  </si>
  <si>
    <t>постановление администрации сельского поселения Карымкары № 154-п от 18.12.2023 г.</t>
  </si>
  <si>
    <t>1 / 0</t>
  </si>
  <si>
    <t>постановление администрации сельского поселения Карымкары № 154-п от 18.12.2023 г</t>
  </si>
  <si>
    <t>№ 02 от 03.07.2023</t>
  </si>
  <si>
    <t>1/0</t>
  </si>
  <si>
    <t>№ 03 от 03.07.2023</t>
  </si>
  <si>
    <t>№ 04 от 03.07.2023</t>
  </si>
  <si>
    <t>2 / 0</t>
  </si>
  <si>
    <t>№ 05 от 03.07.2023</t>
  </si>
  <si>
    <t>Постановление Администрации сельского поселения Унъюган от 28.12.2023 № 386</t>
  </si>
  <si>
    <t>20.12.2023 № 12/23</t>
  </si>
  <si>
    <t>2027-2028</t>
  </si>
  <si>
    <t>20.12.2023 № 13/23</t>
  </si>
  <si>
    <t>20.12.2023 № 14/23</t>
  </si>
  <si>
    <t>20.12.2023 № 15/23</t>
  </si>
  <si>
    <t>20.12.2023 № 16/23</t>
  </si>
  <si>
    <t>20.12.2023 № 17/23</t>
  </si>
  <si>
    <t>02.06.2017 № 10</t>
  </si>
  <si>
    <t>снесен 2023</t>
  </si>
  <si>
    <t xml:space="preserve">Кол- во жилых помещений </t>
  </si>
  <si>
    <t>Количество проживающих человек</t>
  </si>
  <si>
    <t xml:space="preserve">  расселение 2024</t>
  </si>
  <si>
    <t>30.09.2020 № 1</t>
  </si>
  <si>
    <t>30.09.2020 № 2</t>
  </si>
  <si>
    <t>18.07.2022 № 8</t>
  </si>
  <si>
    <t>18.07.2022 № 9</t>
  </si>
  <si>
    <t>18.07.2022 № 10</t>
  </si>
  <si>
    <t>18.07.2022 № 11</t>
  </si>
  <si>
    <t>18.07.2022 № 12</t>
  </si>
  <si>
    <t xml:space="preserve">Реестр многоквартирных  домов, признанных в установленном  порядке аварийными и подлежащими сносу   на территории Октябрьского района, по состоянию на 01.01.2024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</si>
</sst>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\ _₽"/>
    <numFmt numFmtId="167" formatCode="0.0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PT Astra Serif"/>
      <family val="1"/>
      <charset val="1"/>
    </font>
    <font>
      <sz val="11"/>
      <color rgb="FF000000"/>
      <name val="PT Astra Serif"/>
      <family val="1"/>
      <charset val="1"/>
    </font>
    <font>
      <b/>
      <sz val="11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PT Astra Serif"/>
      <family val="1"/>
      <charset val="1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PT Astra Serif"/>
      <family val="1"/>
      <charset val="1"/>
    </font>
    <font>
      <sz val="8"/>
      <color indexed="8"/>
      <name val="Times New Roman"/>
      <family val="1"/>
      <charset val="204"/>
    </font>
    <font>
      <sz val="11"/>
      <color rgb="FFFF0000"/>
      <name val="PT Astra Serif"/>
      <family val="1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PT Astra Serif"/>
      <family val="1"/>
      <charset val="1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/>
    <xf numFmtId="0" fontId="18" fillId="0" borderId="0"/>
  </cellStyleXfs>
  <cellXfs count="335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/>
    <xf numFmtId="164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2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2" fontId="9" fillId="2" borderId="2" xfId="1" applyNumberFormat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/>
    <xf numFmtId="0" fontId="2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4" xfId="0" applyFont="1" applyFill="1" applyBorder="1"/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7" xfId="0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0" borderId="2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3" fillId="0" borderId="2" xfId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top" wrapText="1"/>
    </xf>
    <xf numFmtId="0" fontId="22" fillId="2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top" wrapText="1"/>
    </xf>
    <xf numFmtId="0" fontId="28" fillId="2" borderId="2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166" fontId="15" fillId="2" borderId="26" xfId="0" applyNumberFormat="1" applyFont="1" applyFill="1" applyBorder="1" applyAlignment="1">
      <alignment horizontal="center" vertical="center"/>
    </xf>
    <xf numFmtId="165" fontId="15" fillId="2" borderId="26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3" fillId="0" borderId="5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2" borderId="3" xfId="0" applyFont="1" applyFill="1" applyBorder="1"/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14" fontId="3" fillId="0" borderId="3" xfId="1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Font="1" applyFill="1" applyBorder="1"/>
    <xf numFmtId="4" fontId="5" fillId="2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8" fillId="0" borderId="3" xfId="0" applyFont="1" applyFill="1" applyBorder="1"/>
    <xf numFmtId="0" fontId="8" fillId="0" borderId="6" xfId="0" applyFont="1" applyFill="1" applyBorder="1"/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Fill="1"/>
    <xf numFmtId="49" fontId="3" fillId="0" borderId="3" xfId="1" applyNumberFormat="1" applyFont="1" applyFill="1" applyBorder="1" applyAlignment="1">
      <alignment horizontal="center" vertical="top" wrapText="1"/>
    </xf>
    <xf numFmtId="0" fontId="5" fillId="2" borderId="3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14" fontId="16" fillId="0" borderId="19" xfId="0" applyNumberFormat="1" applyFont="1" applyFill="1" applyBorder="1" applyAlignment="1">
      <alignment horizontal="center" vertical="center" wrapText="1"/>
    </xf>
    <xf numFmtId="14" fontId="23" fillId="2" borderId="19" xfId="0" applyNumberFormat="1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14" fontId="16" fillId="0" borderId="19" xfId="0" applyNumberFormat="1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wrapText="1"/>
    </xf>
    <xf numFmtId="14" fontId="24" fillId="0" borderId="22" xfId="0" applyNumberFormat="1" applyFont="1" applyFill="1" applyBorder="1" applyAlignment="1">
      <alignment horizontal="center" vertical="center"/>
    </xf>
    <xf numFmtId="14" fontId="25" fillId="2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wrapText="1"/>
    </xf>
    <xf numFmtId="0" fontId="23" fillId="2" borderId="19" xfId="0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22" fillId="2" borderId="19" xfId="1" applyFont="1" applyFill="1" applyBorder="1" applyAlignment="1">
      <alignment horizontal="center" vertical="center" wrapText="1"/>
    </xf>
    <xf numFmtId="14" fontId="17" fillId="0" borderId="4" xfId="1" applyNumberFormat="1" applyFont="1" applyFill="1" applyBorder="1" applyAlignment="1">
      <alignment horizontal="center" vertical="center" wrapText="1"/>
    </xf>
    <xf numFmtId="14" fontId="17" fillId="0" borderId="23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14" fontId="17" fillId="0" borderId="23" xfId="1" applyNumberFormat="1" applyFont="1" applyFill="1" applyBorder="1" applyAlignment="1">
      <alignment horizontal="center" vertical="center"/>
    </xf>
    <xf numFmtId="14" fontId="17" fillId="0" borderId="19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14" fontId="17" fillId="0" borderId="2" xfId="1" applyNumberFormat="1" applyFont="1" applyFill="1" applyBorder="1" applyAlignment="1">
      <alignment horizontal="center" vertical="center" wrapText="1"/>
    </xf>
    <xf numFmtId="14" fontId="22" fillId="2" borderId="2" xfId="1" applyNumberFormat="1" applyFont="1" applyFill="1" applyBorder="1" applyAlignment="1">
      <alignment horizontal="center" vertical="center" wrapText="1"/>
    </xf>
    <xf numFmtId="0" fontId="22" fillId="2" borderId="19" xfId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wrapText="1"/>
    </xf>
    <xf numFmtId="0" fontId="38" fillId="0" borderId="7" xfId="0" applyFont="1" applyFill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/>
    </xf>
    <xf numFmtId="14" fontId="17" fillId="0" borderId="19" xfId="1" applyNumberFormat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24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0" fillId="0" borderId="2" xfId="0" applyFont="1" applyFill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40" fillId="0" borderId="2" xfId="0" applyFont="1" applyFill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2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6" fontId="15" fillId="2" borderId="28" xfId="0" applyNumberFormat="1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5" fontId="15" fillId="2" borderId="32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66" fontId="15" fillId="2" borderId="32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88"/>
  <sheetViews>
    <sheetView tabSelected="1" zoomScaleNormal="100" zoomScaleSheetLayoutView="100" workbookViewId="0">
      <pane ySplit="4" topLeftCell="A5" activePane="bottomLeft" state="frozen"/>
      <selection pane="bottomLeft" sqref="A1:P1"/>
    </sheetView>
  </sheetViews>
  <sheetFormatPr defaultRowHeight="15"/>
  <cols>
    <col min="1" max="1" width="7" style="3" customWidth="1"/>
    <col min="2" max="2" width="21.5703125" style="210" customWidth="1"/>
    <col min="3" max="3" width="21" style="210" customWidth="1"/>
    <col min="4" max="4" width="11.7109375" style="3" customWidth="1"/>
    <col min="5" max="5" width="18.28515625" style="3" customWidth="1"/>
    <col min="6" max="6" width="10.85546875" style="3" hidden="1" customWidth="1"/>
    <col min="7" max="7" width="7.5703125" style="3" hidden="1" customWidth="1"/>
    <col min="8" max="8" width="18.42578125" style="3" customWidth="1"/>
    <col min="9" max="9" width="13.42578125" style="3" hidden="1" customWidth="1"/>
    <col min="10" max="10" width="12.140625" style="3" hidden="1" customWidth="1"/>
    <col min="11" max="11" width="13.28515625" style="3" customWidth="1"/>
    <col min="12" max="12" width="10.85546875" style="3" hidden="1" customWidth="1"/>
    <col min="13" max="13" width="8.28515625" style="3" hidden="1" customWidth="1"/>
    <col min="14" max="14" width="19.5703125" style="125" customWidth="1"/>
    <col min="15" max="15" width="18.42578125" style="313" customWidth="1"/>
    <col min="16" max="16" width="16.5703125" style="109" customWidth="1"/>
    <col min="17" max="17" width="15.42578125" style="4" hidden="1" customWidth="1"/>
    <col min="18" max="18" width="10.42578125" style="3" hidden="1" customWidth="1"/>
    <col min="19" max="20" width="0" style="4" hidden="1" customWidth="1"/>
    <col min="21" max="16384" width="9.140625" style="4"/>
  </cols>
  <sheetData>
    <row r="1" spans="1:18" ht="66.75" customHeight="1">
      <c r="A1" s="334" t="s">
        <v>907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8" ht="31.5" customHeight="1" thickBo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8" ht="81" customHeight="1">
      <c r="A3" s="129" t="s">
        <v>725</v>
      </c>
      <c r="B3" s="130" t="s">
        <v>0</v>
      </c>
      <c r="C3" s="130"/>
      <c r="D3" s="130"/>
      <c r="E3" s="130" t="s">
        <v>897</v>
      </c>
      <c r="F3" s="130"/>
      <c r="G3" s="130"/>
      <c r="H3" s="130" t="s">
        <v>1</v>
      </c>
      <c r="I3" s="130"/>
      <c r="J3" s="130"/>
      <c r="K3" s="130" t="s">
        <v>898</v>
      </c>
      <c r="L3" s="130"/>
      <c r="M3" s="130"/>
      <c r="N3" s="131" t="s">
        <v>2</v>
      </c>
      <c r="O3" s="260" t="s">
        <v>3</v>
      </c>
      <c r="P3" s="261" t="s">
        <v>4</v>
      </c>
      <c r="Q3" s="211" t="s">
        <v>721</v>
      </c>
    </row>
    <row r="4" spans="1:18" ht="38.25" customHeight="1" thickBot="1">
      <c r="A4" s="132"/>
      <c r="B4" s="133" t="s">
        <v>5</v>
      </c>
      <c r="C4" s="133"/>
      <c r="D4" s="134" t="s">
        <v>6</v>
      </c>
      <c r="E4" s="134" t="s">
        <v>7</v>
      </c>
      <c r="F4" s="134" t="s">
        <v>8</v>
      </c>
      <c r="G4" s="134" t="s">
        <v>240</v>
      </c>
      <c r="H4" s="134" t="s">
        <v>7</v>
      </c>
      <c r="I4" s="134" t="s">
        <v>8</v>
      </c>
      <c r="J4" s="134" t="s">
        <v>240</v>
      </c>
      <c r="K4" s="134" t="s">
        <v>7</v>
      </c>
      <c r="L4" s="134" t="s">
        <v>8</v>
      </c>
      <c r="M4" s="134" t="s">
        <v>240</v>
      </c>
      <c r="N4" s="135"/>
      <c r="O4" s="262"/>
      <c r="P4" s="263"/>
      <c r="Q4" s="211"/>
    </row>
    <row r="5" spans="1:18" ht="35.25" customHeight="1">
      <c r="A5" s="140">
        <v>1</v>
      </c>
      <c r="B5" s="174" t="s">
        <v>167</v>
      </c>
      <c r="C5" s="174" t="s">
        <v>10</v>
      </c>
      <c r="D5" s="57">
        <v>19</v>
      </c>
      <c r="E5" s="57">
        <v>2</v>
      </c>
      <c r="F5" s="57">
        <v>2</v>
      </c>
      <c r="G5" s="57"/>
      <c r="H5" s="57">
        <v>120</v>
      </c>
      <c r="I5" s="57">
        <v>120</v>
      </c>
      <c r="J5" s="57"/>
      <c r="K5" s="57">
        <v>3</v>
      </c>
      <c r="L5" s="57">
        <v>3</v>
      </c>
      <c r="M5" s="57"/>
      <c r="N5" s="128" t="s">
        <v>11</v>
      </c>
      <c r="O5" s="264" t="s">
        <v>12</v>
      </c>
      <c r="P5" s="265">
        <v>45281</v>
      </c>
      <c r="Q5" s="212"/>
      <c r="R5" s="3">
        <v>19</v>
      </c>
    </row>
    <row r="6" spans="1:18" ht="35.25" customHeight="1">
      <c r="A6" s="141">
        <v>2</v>
      </c>
      <c r="B6" s="97" t="s">
        <v>167</v>
      </c>
      <c r="C6" s="97" t="s">
        <v>13</v>
      </c>
      <c r="D6" s="29">
        <v>11</v>
      </c>
      <c r="E6" s="29">
        <v>2</v>
      </c>
      <c r="F6" s="29">
        <v>2</v>
      </c>
      <c r="G6" s="29"/>
      <c r="H6" s="29">
        <v>104.8</v>
      </c>
      <c r="I6" s="29">
        <v>104.8</v>
      </c>
      <c r="J6" s="29"/>
      <c r="K6" s="29">
        <v>6</v>
      </c>
      <c r="L6" s="29">
        <v>6</v>
      </c>
      <c r="M6" s="29"/>
      <c r="N6" s="110" t="s">
        <v>9</v>
      </c>
      <c r="O6" s="46" t="s">
        <v>14</v>
      </c>
      <c r="P6" s="266">
        <v>45281</v>
      </c>
      <c r="Q6" s="212"/>
      <c r="R6" s="3">
        <v>19</v>
      </c>
    </row>
    <row r="7" spans="1:18" ht="35.25" customHeight="1">
      <c r="A7" s="141">
        <v>3</v>
      </c>
      <c r="B7" s="97" t="s">
        <v>168</v>
      </c>
      <c r="C7" s="97" t="s">
        <v>15</v>
      </c>
      <c r="D7" s="29">
        <v>10</v>
      </c>
      <c r="E7" s="29">
        <v>2</v>
      </c>
      <c r="F7" s="29">
        <v>2</v>
      </c>
      <c r="G7" s="29"/>
      <c r="H7" s="29">
        <v>173.5</v>
      </c>
      <c r="I7" s="29">
        <v>173.5</v>
      </c>
      <c r="J7" s="29"/>
      <c r="K7" s="29">
        <v>12</v>
      </c>
      <c r="L7" s="29">
        <v>12</v>
      </c>
      <c r="M7" s="29"/>
      <c r="N7" s="110" t="s">
        <v>16</v>
      </c>
      <c r="O7" s="46" t="s">
        <v>17</v>
      </c>
      <c r="P7" s="266">
        <v>45291</v>
      </c>
      <c r="Q7" s="212"/>
      <c r="R7" s="3">
        <v>18</v>
      </c>
    </row>
    <row r="8" spans="1:18" ht="35.25" customHeight="1">
      <c r="A8" s="142">
        <v>4</v>
      </c>
      <c r="B8" s="96" t="s">
        <v>168</v>
      </c>
      <c r="C8" s="96" t="s">
        <v>18</v>
      </c>
      <c r="D8" s="58">
        <v>18</v>
      </c>
      <c r="E8" s="58">
        <v>1</v>
      </c>
      <c r="F8" s="58">
        <v>1</v>
      </c>
      <c r="G8" s="58"/>
      <c r="H8" s="58">
        <v>86.8</v>
      </c>
      <c r="I8" s="58">
        <v>86.8</v>
      </c>
      <c r="J8" s="58"/>
      <c r="K8" s="58">
        <v>3</v>
      </c>
      <c r="L8" s="58">
        <v>3</v>
      </c>
      <c r="M8" s="58"/>
      <c r="N8" s="110" t="s">
        <v>19</v>
      </c>
      <c r="O8" s="46" t="s">
        <v>20</v>
      </c>
      <c r="P8" s="266">
        <v>45281</v>
      </c>
      <c r="Q8" s="212"/>
      <c r="R8" s="3">
        <v>19</v>
      </c>
    </row>
    <row r="9" spans="1:18" s="33" customFormat="1" ht="25.5" customHeight="1">
      <c r="A9" s="143">
        <f>A8</f>
        <v>4</v>
      </c>
      <c r="B9" s="175" t="s">
        <v>171</v>
      </c>
      <c r="C9" s="175"/>
      <c r="D9" s="31"/>
      <c r="E9" s="54">
        <f t="shared" ref="E9:M9" si="0">SUM(E5:E8)</f>
        <v>7</v>
      </c>
      <c r="F9" s="54">
        <f t="shared" si="0"/>
        <v>7</v>
      </c>
      <c r="G9" s="54">
        <f t="shared" si="0"/>
        <v>0</v>
      </c>
      <c r="H9" s="54">
        <f t="shared" si="0"/>
        <v>485.1</v>
      </c>
      <c r="I9" s="54">
        <f t="shared" si="0"/>
        <v>485.1</v>
      </c>
      <c r="J9" s="54">
        <f t="shared" si="0"/>
        <v>0</v>
      </c>
      <c r="K9" s="54">
        <f t="shared" si="0"/>
        <v>24</v>
      </c>
      <c r="L9" s="54">
        <f t="shared" si="0"/>
        <v>24</v>
      </c>
      <c r="M9" s="54">
        <f t="shared" si="0"/>
        <v>0</v>
      </c>
      <c r="N9" s="111"/>
      <c r="O9" s="98"/>
      <c r="P9" s="267"/>
      <c r="Q9" s="213"/>
      <c r="R9" s="32"/>
    </row>
    <row r="10" spans="1:18" s="61" customFormat="1" ht="56.25" customHeight="1">
      <c r="A10" s="144">
        <v>1</v>
      </c>
      <c r="B10" s="176" t="s">
        <v>21</v>
      </c>
      <c r="C10" s="176" t="s">
        <v>22</v>
      </c>
      <c r="D10" s="60">
        <v>28</v>
      </c>
      <c r="E10" s="60">
        <v>4</v>
      </c>
      <c r="F10" s="60">
        <v>4</v>
      </c>
      <c r="G10" s="60"/>
      <c r="H10" s="12">
        <v>171.27</v>
      </c>
      <c r="I10" s="12">
        <v>171.27</v>
      </c>
      <c r="J10" s="60"/>
      <c r="K10" s="60">
        <v>8</v>
      </c>
      <c r="L10" s="60">
        <v>8</v>
      </c>
      <c r="M10" s="60"/>
      <c r="N10" s="112" t="s">
        <v>537</v>
      </c>
      <c r="O10" s="99" t="s">
        <v>23</v>
      </c>
      <c r="P10" s="268">
        <v>46752</v>
      </c>
      <c r="Q10" s="214"/>
      <c r="R10" s="26">
        <v>19</v>
      </c>
    </row>
    <row r="11" spans="1:18" s="61" customFormat="1" ht="56.25" customHeight="1">
      <c r="A11" s="145">
        <v>2</v>
      </c>
      <c r="B11" s="177" t="s">
        <v>21</v>
      </c>
      <c r="C11" s="177" t="s">
        <v>18</v>
      </c>
      <c r="D11" s="45">
        <v>28</v>
      </c>
      <c r="E11" s="45">
        <v>2</v>
      </c>
      <c r="F11" s="45">
        <v>2</v>
      </c>
      <c r="G11" s="45"/>
      <c r="H11" s="8">
        <v>76.3</v>
      </c>
      <c r="I11" s="8">
        <v>76.3</v>
      </c>
      <c r="J11" s="45"/>
      <c r="K11" s="45">
        <v>3</v>
      </c>
      <c r="L11" s="45">
        <v>3</v>
      </c>
      <c r="M11" s="45"/>
      <c r="N11" s="112" t="s">
        <v>538</v>
      </c>
      <c r="O11" s="99" t="s">
        <v>539</v>
      </c>
      <c r="P11" s="268">
        <v>46752</v>
      </c>
      <c r="Q11" s="214"/>
      <c r="R11" s="26">
        <v>22</v>
      </c>
    </row>
    <row r="12" spans="1:18" s="61" customFormat="1" ht="56.25" customHeight="1">
      <c r="A12" s="8">
        <v>3</v>
      </c>
      <c r="B12" s="178" t="s">
        <v>21</v>
      </c>
      <c r="C12" s="178" t="s">
        <v>18</v>
      </c>
      <c r="D12" s="45">
        <v>27</v>
      </c>
      <c r="E12" s="45">
        <v>4</v>
      </c>
      <c r="F12" s="45">
        <v>4</v>
      </c>
      <c r="G12" s="45"/>
      <c r="H12" s="8">
        <v>62.4</v>
      </c>
      <c r="I12" s="8">
        <v>62.4</v>
      </c>
      <c r="J12" s="45"/>
      <c r="K12" s="45">
        <v>2</v>
      </c>
      <c r="L12" s="45">
        <v>2</v>
      </c>
      <c r="M12" s="45"/>
      <c r="N12" s="112" t="s">
        <v>538</v>
      </c>
      <c r="O12" s="99" t="s">
        <v>540</v>
      </c>
      <c r="P12" s="268">
        <v>46752</v>
      </c>
      <c r="Q12" s="214"/>
      <c r="R12" s="26">
        <v>22</v>
      </c>
    </row>
    <row r="13" spans="1:18" s="61" customFormat="1" ht="56.25" customHeight="1">
      <c r="A13" s="8">
        <v>4</v>
      </c>
      <c r="B13" s="178" t="s">
        <v>21</v>
      </c>
      <c r="C13" s="178" t="s">
        <v>18</v>
      </c>
      <c r="D13" s="45">
        <v>7</v>
      </c>
      <c r="E13" s="45">
        <v>2</v>
      </c>
      <c r="F13" s="45">
        <v>2</v>
      </c>
      <c r="G13" s="45"/>
      <c r="H13" s="8">
        <v>87.9</v>
      </c>
      <c r="I13" s="8">
        <v>87.9</v>
      </c>
      <c r="J13" s="45"/>
      <c r="K13" s="45">
        <v>2</v>
      </c>
      <c r="L13" s="45">
        <v>2</v>
      </c>
      <c r="M13" s="45"/>
      <c r="N13" s="112" t="s">
        <v>538</v>
      </c>
      <c r="O13" s="99" t="s">
        <v>541</v>
      </c>
      <c r="P13" s="268">
        <v>46752</v>
      </c>
      <c r="Q13" s="214"/>
      <c r="R13" s="26">
        <v>22</v>
      </c>
    </row>
    <row r="14" spans="1:18" s="61" customFormat="1" ht="56.25" customHeight="1">
      <c r="A14" s="8">
        <v>5</v>
      </c>
      <c r="B14" s="178" t="s">
        <v>21</v>
      </c>
      <c r="C14" s="178" t="s">
        <v>22</v>
      </c>
      <c r="D14" s="45">
        <v>29</v>
      </c>
      <c r="E14" s="45">
        <v>2</v>
      </c>
      <c r="F14" s="45">
        <v>2</v>
      </c>
      <c r="G14" s="45"/>
      <c r="H14" s="8">
        <v>87.9</v>
      </c>
      <c r="I14" s="8">
        <v>87.9</v>
      </c>
      <c r="J14" s="45"/>
      <c r="K14" s="45">
        <v>1</v>
      </c>
      <c r="L14" s="45">
        <v>1</v>
      </c>
      <c r="M14" s="45"/>
      <c r="N14" s="112" t="s">
        <v>538</v>
      </c>
      <c r="O14" s="99" t="s">
        <v>542</v>
      </c>
      <c r="P14" s="268">
        <v>46752</v>
      </c>
      <c r="Q14" s="214"/>
      <c r="R14" s="26">
        <v>22</v>
      </c>
    </row>
    <row r="15" spans="1:18" s="61" customFormat="1" ht="56.25" customHeight="1">
      <c r="A15" s="8">
        <v>6</v>
      </c>
      <c r="B15" s="178" t="s">
        <v>21</v>
      </c>
      <c r="C15" s="178" t="s">
        <v>18</v>
      </c>
      <c r="D15" s="45">
        <v>6</v>
      </c>
      <c r="E15" s="45">
        <v>2</v>
      </c>
      <c r="F15" s="45">
        <v>2</v>
      </c>
      <c r="G15" s="45"/>
      <c r="H15" s="8">
        <v>91.4</v>
      </c>
      <c r="I15" s="8">
        <v>91.4</v>
      </c>
      <c r="J15" s="45"/>
      <c r="K15" s="45">
        <v>5</v>
      </c>
      <c r="L15" s="45">
        <v>5</v>
      </c>
      <c r="M15" s="45"/>
      <c r="N15" s="112" t="s">
        <v>538</v>
      </c>
      <c r="O15" s="99" t="s">
        <v>543</v>
      </c>
      <c r="P15" s="268">
        <v>46752</v>
      </c>
      <c r="Q15" s="214"/>
      <c r="R15" s="26">
        <v>22</v>
      </c>
    </row>
    <row r="16" spans="1:18" s="13" customFormat="1" ht="56.25" customHeight="1">
      <c r="A16" s="8">
        <v>7</v>
      </c>
      <c r="B16" s="178" t="s">
        <v>24</v>
      </c>
      <c r="C16" s="178" t="s">
        <v>25</v>
      </c>
      <c r="D16" s="45">
        <v>20</v>
      </c>
      <c r="E16" s="45">
        <v>2</v>
      </c>
      <c r="F16" s="45">
        <v>2</v>
      </c>
      <c r="G16" s="45"/>
      <c r="H16" s="62">
        <v>90</v>
      </c>
      <c r="I16" s="62">
        <v>90</v>
      </c>
      <c r="J16" s="45"/>
      <c r="K16" s="45">
        <v>5</v>
      </c>
      <c r="L16" s="45">
        <v>5</v>
      </c>
      <c r="M16" s="45"/>
      <c r="N16" s="113" t="s">
        <v>537</v>
      </c>
      <c r="O16" s="99" t="s">
        <v>27</v>
      </c>
      <c r="P16" s="268">
        <v>45107</v>
      </c>
      <c r="Q16" s="215"/>
      <c r="R16" s="26">
        <v>19</v>
      </c>
    </row>
    <row r="17" spans="1:18" s="13" customFormat="1" ht="56.25" customHeight="1">
      <c r="A17" s="8">
        <v>8</v>
      </c>
      <c r="B17" s="97" t="s">
        <v>24</v>
      </c>
      <c r="C17" s="97" t="s">
        <v>30</v>
      </c>
      <c r="D17" s="29">
        <v>1</v>
      </c>
      <c r="E17" s="29">
        <v>2</v>
      </c>
      <c r="F17" s="29">
        <v>2</v>
      </c>
      <c r="G17" s="29"/>
      <c r="H17" s="63">
        <v>83.6</v>
      </c>
      <c r="I17" s="63">
        <v>83.6</v>
      </c>
      <c r="J17" s="64"/>
      <c r="K17" s="65">
        <v>3</v>
      </c>
      <c r="L17" s="65">
        <v>3</v>
      </c>
      <c r="M17" s="60"/>
      <c r="N17" s="113" t="s">
        <v>544</v>
      </c>
      <c r="O17" s="99" t="s">
        <v>31</v>
      </c>
      <c r="P17" s="268">
        <v>45107</v>
      </c>
      <c r="Q17" s="216"/>
      <c r="R17" s="26">
        <v>20</v>
      </c>
    </row>
    <row r="18" spans="1:18" s="13" customFormat="1" ht="56.25" customHeight="1">
      <c r="A18" s="8">
        <v>9</v>
      </c>
      <c r="B18" s="97" t="s">
        <v>24</v>
      </c>
      <c r="C18" s="97" t="s">
        <v>30</v>
      </c>
      <c r="D18" s="29">
        <v>15</v>
      </c>
      <c r="E18" s="29">
        <v>2</v>
      </c>
      <c r="F18" s="29">
        <v>1</v>
      </c>
      <c r="G18" s="29">
        <v>1</v>
      </c>
      <c r="H18" s="63">
        <v>106.8</v>
      </c>
      <c r="I18" s="63">
        <v>53.1</v>
      </c>
      <c r="J18" s="64">
        <v>53.7</v>
      </c>
      <c r="K18" s="65">
        <v>8</v>
      </c>
      <c r="L18" s="65">
        <v>8</v>
      </c>
      <c r="M18" s="60"/>
      <c r="N18" s="113" t="s">
        <v>544</v>
      </c>
      <c r="O18" s="99" t="s">
        <v>32</v>
      </c>
      <c r="P18" s="269">
        <v>46752</v>
      </c>
      <c r="Q18" s="216"/>
      <c r="R18" s="26">
        <v>20</v>
      </c>
    </row>
    <row r="19" spans="1:18" s="13" customFormat="1" ht="56.25" customHeight="1">
      <c r="A19" s="8">
        <v>10</v>
      </c>
      <c r="B19" s="97" t="s">
        <v>24</v>
      </c>
      <c r="C19" s="97" t="s">
        <v>30</v>
      </c>
      <c r="D19" s="29">
        <v>12</v>
      </c>
      <c r="E19" s="29">
        <v>2</v>
      </c>
      <c r="F19" s="29">
        <v>2</v>
      </c>
      <c r="G19" s="29"/>
      <c r="H19" s="63">
        <v>74.599999999999994</v>
      </c>
      <c r="I19" s="63">
        <v>74.599999999999994</v>
      </c>
      <c r="J19" s="64"/>
      <c r="K19" s="65">
        <v>6</v>
      </c>
      <c r="L19" s="65">
        <v>6</v>
      </c>
      <c r="M19" s="60"/>
      <c r="N19" s="113" t="s">
        <v>544</v>
      </c>
      <c r="O19" s="99" t="s">
        <v>33</v>
      </c>
      <c r="P19" s="269">
        <v>46752</v>
      </c>
      <c r="Q19" s="216"/>
      <c r="R19" s="26">
        <v>20</v>
      </c>
    </row>
    <row r="20" spans="1:18" s="13" customFormat="1" ht="56.25" customHeight="1">
      <c r="A20" s="8">
        <v>11</v>
      </c>
      <c r="B20" s="97" t="s">
        <v>24</v>
      </c>
      <c r="C20" s="97" t="s">
        <v>28</v>
      </c>
      <c r="D20" s="29">
        <v>8</v>
      </c>
      <c r="E20" s="29">
        <v>4</v>
      </c>
      <c r="F20" s="29">
        <v>4</v>
      </c>
      <c r="G20" s="29"/>
      <c r="H20" s="63">
        <v>112.3</v>
      </c>
      <c r="I20" s="63">
        <v>112.3</v>
      </c>
      <c r="J20" s="64"/>
      <c r="K20" s="65">
        <v>2</v>
      </c>
      <c r="L20" s="65">
        <v>2</v>
      </c>
      <c r="M20" s="60"/>
      <c r="N20" s="113" t="s">
        <v>544</v>
      </c>
      <c r="O20" s="99" t="s">
        <v>34</v>
      </c>
      <c r="P20" s="268">
        <v>45107</v>
      </c>
      <c r="Q20" s="216"/>
      <c r="R20" s="26">
        <v>20</v>
      </c>
    </row>
    <row r="21" spans="1:18" s="13" customFormat="1" ht="56.25" customHeight="1">
      <c r="A21" s="8">
        <v>12</v>
      </c>
      <c r="B21" s="178" t="s">
        <v>24</v>
      </c>
      <c r="C21" s="178" t="s">
        <v>29</v>
      </c>
      <c r="D21" s="45">
        <v>8</v>
      </c>
      <c r="E21" s="45">
        <v>1</v>
      </c>
      <c r="F21" s="45">
        <v>1</v>
      </c>
      <c r="G21" s="217"/>
      <c r="H21" s="66">
        <v>51.1</v>
      </c>
      <c r="I21" s="66">
        <v>51.1</v>
      </c>
      <c r="J21" s="217"/>
      <c r="K21" s="45">
        <v>5</v>
      </c>
      <c r="L21" s="45">
        <v>5</v>
      </c>
      <c r="M21" s="218"/>
      <c r="N21" s="114" t="s">
        <v>544</v>
      </c>
      <c r="O21" s="100" t="s">
        <v>36</v>
      </c>
      <c r="P21" s="268">
        <v>46752</v>
      </c>
      <c r="Q21" s="216"/>
      <c r="R21" s="26">
        <v>20</v>
      </c>
    </row>
    <row r="22" spans="1:18" s="13" customFormat="1" ht="56.25" customHeight="1">
      <c r="A22" s="8">
        <v>13</v>
      </c>
      <c r="B22" s="178" t="s">
        <v>24</v>
      </c>
      <c r="C22" s="178" t="s">
        <v>35</v>
      </c>
      <c r="D22" s="45">
        <v>3</v>
      </c>
      <c r="E22" s="45">
        <v>2</v>
      </c>
      <c r="F22" s="45">
        <v>2</v>
      </c>
      <c r="G22" s="45"/>
      <c r="H22" s="45">
        <v>92.6</v>
      </c>
      <c r="I22" s="45">
        <v>92.6</v>
      </c>
      <c r="J22" s="45"/>
      <c r="K22" s="45">
        <v>12</v>
      </c>
      <c r="L22" s="45">
        <v>12</v>
      </c>
      <c r="M22" s="45"/>
      <c r="N22" s="112" t="s">
        <v>545</v>
      </c>
      <c r="O22" s="99" t="s">
        <v>241</v>
      </c>
      <c r="P22" s="268">
        <v>46388</v>
      </c>
      <c r="Q22" s="216"/>
      <c r="R22" s="26">
        <v>21</v>
      </c>
    </row>
    <row r="23" spans="1:18" s="68" customFormat="1" ht="56.25" customHeight="1">
      <c r="A23" s="8">
        <v>14</v>
      </c>
      <c r="B23" s="179" t="s">
        <v>24</v>
      </c>
      <c r="C23" s="179" t="s">
        <v>25</v>
      </c>
      <c r="D23" s="20">
        <v>13</v>
      </c>
      <c r="E23" s="20">
        <v>4</v>
      </c>
      <c r="F23" s="20">
        <v>4</v>
      </c>
      <c r="G23" s="20"/>
      <c r="H23" s="20">
        <v>164.8</v>
      </c>
      <c r="I23" s="20">
        <v>164.8</v>
      </c>
      <c r="J23" s="20"/>
      <c r="K23" s="20">
        <v>9</v>
      </c>
      <c r="L23" s="20">
        <v>9</v>
      </c>
      <c r="M23" s="20"/>
      <c r="N23" s="115" t="s">
        <v>545</v>
      </c>
      <c r="O23" s="101" t="s">
        <v>242</v>
      </c>
      <c r="P23" s="270">
        <v>46752</v>
      </c>
      <c r="Q23" s="219"/>
      <c r="R23" s="67">
        <v>21</v>
      </c>
    </row>
    <row r="24" spans="1:18" s="68" customFormat="1" ht="56.25" customHeight="1">
      <c r="A24" s="8">
        <v>15</v>
      </c>
      <c r="B24" s="179" t="s">
        <v>24</v>
      </c>
      <c r="C24" s="179" t="s">
        <v>25</v>
      </c>
      <c r="D24" s="20">
        <v>16</v>
      </c>
      <c r="E24" s="20">
        <v>2</v>
      </c>
      <c r="F24" s="20">
        <v>2</v>
      </c>
      <c r="G24" s="168"/>
      <c r="H24" s="20">
        <v>93.8</v>
      </c>
      <c r="I24" s="20">
        <v>93.8</v>
      </c>
      <c r="J24" s="168"/>
      <c r="K24" s="20">
        <v>3</v>
      </c>
      <c r="L24" s="20">
        <v>3</v>
      </c>
      <c r="M24" s="69"/>
      <c r="N24" s="115" t="s">
        <v>545</v>
      </c>
      <c r="O24" s="101" t="s">
        <v>243</v>
      </c>
      <c r="P24" s="270">
        <v>46752</v>
      </c>
      <c r="Q24" s="219"/>
      <c r="R24" s="67">
        <v>21</v>
      </c>
    </row>
    <row r="25" spans="1:18" s="13" customFormat="1" ht="56.25" customHeight="1">
      <c r="A25" s="8">
        <v>16</v>
      </c>
      <c r="B25" s="178" t="s">
        <v>24</v>
      </c>
      <c r="C25" s="178" t="s">
        <v>30</v>
      </c>
      <c r="D25" s="45">
        <v>19</v>
      </c>
      <c r="E25" s="45">
        <v>2</v>
      </c>
      <c r="F25" s="45">
        <v>2</v>
      </c>
      <c r="G25" s="217"/>
      <c r="H25" s="8">
        <v>93.7</v>
      </c>
      <c r="I25" s="8">
        <v>93.7</v>
      </c>
      <c r="J25" s="217"/>
      <c r="K25" s="45">
        <v>4</v>
      </c>
      <c r="L25" s="45">
        <v>4</v>
      </c>
      <c r="M25" s="218"/>
      <c r="N25" s="112" t="s">
        <v>545</v>
      </c>
      <c r="O25" s="99" t="s">
        <v>246</v>
      </c>
      <c r="P25" s="268">
        <v>46752</v>
      </c>
      <c r="Q25" s="216"/>
      <c r="R25" s="26">
        <v>21</v>
      </c>
    </row>
    <row r="26" spans="1:18" s="13" customFormat="1" ht="56.25" customHeight="1">
      <c r="A26" s="8">
        <v>17</v>
      </c>
      <c r="B26" s="178" t="s">
        <v>24</v>
      </c>
      <c r="C26" s="178" t="s">
        <v>247</v>
      </c>
      <c r="D26" s="45">
        <v>3</v>
      </c>
      <c r="E26" s="45">
        <v>3</v>
      </c>
      <c r="F26" s="45">
        <v>3</v>
      </c>
      <c r="G26" s="217"/>
      <c r="H26" s="8">
        <v>108.5</v>
      </c>
      <c r="I26" s="8">
        <v>108.5</v>
      </c>
      <c r="J26" s="217"/>
      <c r="K26" s="45">
        <v>9</v>
      </c>
      <c r="L26" s="45">
        <v>9</v>
      </c>
      <c r="M26" s="218"/>
      <c r="N26" s="112" t="s">
        <v>545</v>
      </c>
      <c r="O26" s="99" t="s">
        <v>248</v>
      </c>
      <c r="P26" s="268">
        <v>46752</v>
      </c>
      <c r="Q26" s="216"/>
      <c r="R26" s="26">
        <v>21</v>
      </c>
    </row>
    <row r="27" spans="1:18" s="13" customFormat="1" ht="56.25" customHeight="1">
      <c r="A27" s="8">
        <v>18</v>
      </c>
      <c r="B27" s="178" t="s">
        <v>24</v>
      </c>
      <c r="C27" s="178" t="s">
        <v>28</v>
      </c>
      <c r="D27" s="45">
        <v>3</v>
      </c>
      <c r="E27" s="45">
        <v>2</v>
      </c>
      <c r="F27" s="45">
        <v>2</v>
      </c>
      <c r="G27" s="217"/>
      <c r="H27" s="8">
        <v>93</v>
      </c>
      <c r="I27" s="8">
        <v>93</v>
      </c>
      <c r="J27" s="217"/>
      <c r="K27" s="45">
        <v>8</v>
      </c>
      <c r="L27" s="45">
        <v>8</v>
      </c>
      <c r="M27" s="218"/>
      <c r="N27" s="112" t="s">
        <v>545</v>
      </c>
      <c r="O27" s="99" t="s">
        <v>249</v>
      </c>
      <c r="P27" s="268">
        <v>46752</v>
      </c>
      <c r="Q27" s="216"/>
      <c r="R27" s="26">
        <v>21</v>
      </c>
    </row>
    <row r="28" spans="1:18" s="13" customFormat="1" ht="56.25" customHeight="1">
      <c r="A28" s="8">
        <v>19</v>
      </c>
      <c r="B28" s="178" t="s">
        <v>24</v>
      </c>
      <c r="C28" s="178" t="s">
        <v>25</v>
      </c>
      <c r="D28" s="45">
        <v>14</v>
      </c>
      <c r="E28" s="45">
        <v>2</v>
      </c>
      <c r="F28" s="45">
        <v>2</v>
      </c>
      <c r="G28" s="217"/>
      <c r="H28" s="8">
        <v>94.2</v>
      </c>
      <c r="I28" s="8">
        <v>94.2</v>
      </c>
      <c r="J28" s="217"/>
      <c r="K28" s="45">
        <v>4</v>
      </c>
      <c r="L28" s="45">
        <v>4</v>
      </c>
      <c r="M28" s="218"/>
      <c r="N28" s="112" t="s">
        <v>545</v>
      </c>
      <c r="O28" s="99" t="s">
        <v>250</v>
      </c>
      <c r="P28" s="268">
        <v>46752</v>
      </c>
      <c r="Q28" s="216"/>
      <c r="R28" s="26">
        <v>21</v>
      </c>
    </row>
    <row r="29" spans="1:18" s="68" customFormat="1" ht="56.25" customHeight="1">
      <c r="A29" s="8">
        <v>20</v>
      </c>
      <c r="B29" s="179" t="s">
        <v>24</v>
      </c>
      <c r="C29" s="179" t="s">
        <v>44</v>
      </c>
      <c r="D29" s="20">
        <v>2</v>
      </c>
      <c r="E29" s="20">
        <v>4</v>
      </c>
      <c r="F29" s="20">
        <v>3</v>
      </c>
      <c r="G29" s="20">
        <v>1</v>
      </c>
      <c r="H29" s="20">
        <v>110.6</v>
      </c>
      <c r="I29" s="20">
        <v>83.3</v>
      </c>
      <c r="J29" s="20">
        <v>27.3</v>
      </c>
      <c r="K29" s="20">
        <v>7</v>
      </c>
      <c r="L29" s="20">
        <v>6</v>
      </c>
      <c r="M29" s="69">
        <v>1</v>
      </c>
      <c r="N29" s="115" t="s">
        <v>545</v>
      </c>
      <c r="O29" s="101" t="s">
        <v>253</v>
      </c>
      <c r="P29" s="270">
        <v>46752</v>
      </c>
      <c r="Q29" s="219"/>
      <c r="R29" s="67">
        <v>21</v>
      </c>
    </row>
    <row r="30" spans="1:18" s="13" customFormat="1" ht="56.25" customHeight="1">
      <c r="A30" s="8">
        <v>21</v>
      </c>
      <c r="B30" s="178" t="s">
        <v>24</v>
      </c>
      <c r="C30" s="178" t="s">
        <v>251</v>
      </c>
      <c r="D30" s="45">
        <v>11</v>
      </c>
      <c r="E30" s="45">
        <v>2</v>
      </c>
      <c r="F30" s="45">
        <v>2</v>
      </c>
      <c r="G30" s="217"/>
      <c r="H30" s="8">
        <v>64.400000000000006</v>
      </c>
      <c r="I30" s="8">
        <v>64.400000000000006</v>
      </c>
      <c r="J30" s="217"/>
      <c r="K30" s="45">
        <v>4</v>
      </c>
      <c r="L30" s="45">
        <v>4</v>
      </c>
      <c r="M30" s="218"/>
      <c r="N30" s="112" t="s">
        <v>545</v>
      </c>
      <c r="O30" s="99" t="s">
        <v>252</v>
      </c>
      <c r="P30" s="268">
        <v>46752</v>
      </c>
      <c r="Q30" s="216"/>
      <c r="R30" s="26">
        <v>21</v>
      </c>
    </row>
    <row r="31" spans="1:18" s="13" customFormat="1" ht="56.25" customHeight="1">
      <c r="A31" s="8">
        <v>22</v>
      </c>
      <c r="B31" s="178" t="s">
        <v>24</v>
      </c>
      <c r="C31" s="178" t="s">
        <v>26</v>
      </c>
      <c r="D31" s="45">
        <v>53</v>
      </c>
      <c r="E31" s="45">
        <v>2</v>
      </c>
      <c r="F31" s="45">
        <v>2</v>
      </c>
      <c r="G31" s="217"/>
      <c r="H31" s="8">
        <v>95.7</v>
      </c>
      <c r="I31" s="8">
        <v>95.7</v>
      </c>
      <c r="J31" s="217"/>
      <c r="K31" s="45">
        <v>20</v>
      </c>
      <c r="L31" s="45">
        <v>20</v>
      </c>
      <c r="M31" s="218"/>
      <c r="N31" s="112" t="s">
        <v>545</v>
      </c>
      <c r="O31" s="99" t="s">
        <v>254</v>
      </c>
      <c r="P31" s="268">
        <v>46752</v>
      </c>
      <c r="Q31" s="216"/>
      <c r="R31" s="26">
        <v>21</v>
      </c>
    </row>
    <row r="32" spans="1:18" s="13" customFormat="1" ht="56.25" customHeight="1">
      <c r="A32" s="8">
        <v>23</v>
      </c>
      <c r="B32" s="178" t="s">
        <v>24</v>
      </c>
      <c r="C32" s="178" t="s">
        <v>30</v>
      </c>
      <c r="D32" s="45" t="s">
        <v>255</v>
      </c>
      <c r="E32" s="45">
        <v>4</v>
      </c>
      <c r="F32" s="45">
        <v>4</v>
      </c>
      <c r="G32" s="217"/>
      <c r="H32" s="8">
        <v>157.19999999999999</v>
      </c>
      <c r="I32" s="8">
        <v>157.19999999999999</v>
      </c>
      <c r="J32" s="217"/>
      <c r="K32" s="45">
        <v>13</v>
      </c>
      <c r="L32" s="45">
        <v>13</v>
      </c>
      <c r="M32" s="218"/>
      <c r="N32" s="112" t="s">
        <v>545</v>
      </c>
      <c r="O32" s="99" t="s">
        <v>256</v>
      </c>
      <c r="P32" s="268">
        <v>46752</v>
      </c>
      <c r="Q32" s="216"/>
      <c r="R32" s="26">
        <v>21</v>
      </c>
    </row>
    <row r="33" spans="1:18" s="13" customFormat="1" ht="56.25" customHeight="1">
      <c r="A33" s="8">
        <v>24</v>
      </c>
      <c r="B33" s="178" t="s">
        <v>24</v>
      </c>
      <c r="C33" s="178" t="s">
        <v>26</v>
      </c>
      <c r="D33" s="45">
        <v>33</v>
      </c>
      <c r="E33" s="45">
        <v>1</v>
      </c>
      <c r="F33" s="45">
        <v>1</v>
      </c>
      <c r="G33" s="217"/>
      <c r="H33" s="8">
        <v>49.4</v>
      </c>
      <c r="I33" s="8">
        <v>49.4</v>
      </c>
      <c r="J33" s="217"/>
      <c r="K33" s="45">
        <v>3</v>
      </c>
      <c r="L33" s="45">
        <v>3</v>
      </c>
      <c r="M33" s="218"/>
      <c r="N33" s="112" t="s">
        <v>538</v>
      </c>
      <c r="O33" s="99" t="s">
        <v>546</v>
      </c>
      <c r="P33" s="268">
        <v>46752</v>
      </c>
      <c r="Q33" s="216"/>
      <c r="R33" s="26">
        <v>22</v>
      </c>
    </row>
    <row r="34" spans="1:18" s="13" customFormat="1" ht="56.25" customHeight="1">
      <c r="A34" s="8">
        <v>25</v>
      </c>
      <c r="B34" s="178" t="s">
        <v>24</v>
      </c>
      <c r="C34" s="178" t="s">
        <v>244</v>
      </c>
      <c r="D34" s="45">
        <v>3</v>
      </c>
      <c r="E34" s="45">
        <v>2</v>
      </c>
      <c r="F34" s="45">
        <v>1</v>
      </c>
      <c r="G34" s="217">
        <v>1</v>
      </c>
      <c r="H34" s="8">
        <v>92.5</v>
      </c>
      <c r="I34" s="8">
        <v>45.1</v>
      </c>
      <c r="J34" s="217">
        <v>47.4</v>
      </c>
      <c r="K34" s="45">
        <v>2</v>
      </c>
      <c r="L34" s="45">
        <v>1</v>
      </c>
      <c r="M34" s="218">
        <v>1</v>
      </c>
      <c r="N34" s="112" t="s">
        <v>538</v>
      </c>
      <c r="O34" s="99" t="s">
        <v>547</v>
      </c>
      <c r="P34" s="268">
        <v>46752</v>
      </c>
      <c r="Q34" s="216"/>
      <c r="R34" s="26">
        <v>22</v>
      </c>
    </row>
    <row r="35" spans="1:18" s="13" customFormat="1" ht="56.25" customHeight="1">
      <c r="A35" s="8">
        <v>26</v>
      </c>
      <c r="B35" s="178" t="s">
        <v>24</v>
      </c>
      <c r="C35" s="178" t="s">
        <v>244</v>
      </c>
      <c r="D35" s="45">
        <v>7</v>
      </c>
      <c r="E35" s="45">
        <v>2</v>
      </c>
      <c r="F35" s="45">
        <v>2</v>
      </c>
      <c r="G35" s="217"/>
      <c r="H35" s="8">
        <v>94.1</v>
      </c>
      <c r="I35" s="8">
        <v>94.1</v>
      </c>
      <c r="J35" s="217"/>
      <c r="K35" s="45">
        <v>5</v>
      </c>
      <c r="L35" s="45">
        <v>5</v>
      </c>
      <c r="M35" s="218"/>
      <c r="N35" s="112" t="s">
        <v>538</v>
      </c>
      <c r="O35" s="99" t="s">
        <v>548</v>
      </c>
      <c r="P35" s="268">
        <v>46752</v>
      </c>
      <c r="Q35" s="216"/>
      <c r="R35" s="26">
        <v>22</v>
      </c>
    </row>
    <row r="36" spans="1:18" s="13" customFormat="1" ht="56.25" customHeight="1">
      <c r="A36" s="8">
        <v>27</v>
      </c>
      <c r="B36" s="178" t="s">
        <v>24</v>
      </c>
      <c r="C36" s="178" t="s">
        <v>245</v>
      </c>
      <c r="D36" s="45">
        <v>6</v>
      </c>
      <c r="E36" s="45">
        <v>2</v>
      </c>
      <c r="F36" s="45">
        <v>2</v>
      </c>
      <c r="G36" s="217"/>
      <c r="H36" s="8">
        <v>74.5</v>
      </c>
      <c r="I36" s="8">
        <v>74.5</v>
      </c>
      <c r="J36" s="217"/>
      <c r="K36" s="45">
        <v>4</v>
      </c>
      <c r="L36" s="45">
        <v>4</v>
      </c>
      <c r="M36" s="218"/>
      <c r="N36" s="112" t="s">
        <v>538</v>
      </c>
      <c r="O36" s="99" t="s">
        <v>549</v>
      </c>
      <c r="P36" s="268">
        <v>46752</v>
      </c>
      <c r="Q36" s="216"/>
      <c r="R36" s="26">
        <v>22</v>
      </c>
    </row>
    <row r="37" spans="1:18" s="13" customFormat="1" ht="56.25" customHeight="1">
      <c r="A37" s="8">
        <v>28</v>
      </c>
      <c r="B37" s="178" t="s">
        <v>24</v>
      </c>
      <c r="C37" s="178" t="s">
        <v>244</v>
      </c>
      <c r="D37" s="45">
        <v>11</v>
      </c>
      <c r="E37" s="45">
        <v>2</v>
      </c>
      <c r="F37" s="45">
        <v>2</v>
      </c>
      <c r="G37" s="217"/>
      <c r="H37" s="8">
        <v>91.1</v>
      </c>
      <c r="I37" s="8">
        <v>91.1</v>
      </c>
      <c r="J37" s="217"/>
      <c r="K37" s="45">
        <v>9</v>
      </c>
      <c r="L37" s="45">
        <v>9</v>
      </c>
      <c r="M37" s="218"/>
      <c r="N37" s="112" t="s">
        <v>538</v>
      </c>
      <c r="O37" s="99" t="s">
        <v>550</v>
      </c>
      <c r="P37" s="268">
        <v>46752</v>
      </c>
      <c r="Q37" s="216"/>
      <c r="R37" s="26">
        <v>22</v>
      </c>
    </row>
    <row r="38" spans="1:18" s="13" customFormat="1" ht="56.25" customHeight="1">
      <c r="A38" s="8">
        <v>29</v>
      </c>
      <c r="B38" s="178" t="s">
        <v>24</v>
      </c>
      <c r="C38" s="178" t="s">
        <v>28</v>
      </c>
      <c r="D38" s="45">
        <v>9</v>
      </c>
      <c r="E38" s="45">
        <v>2</v>
      </c>
      <c r="F38" s="45">
        <v>2</v>
      </c>
      <c r="G38" s="217"/>
      <c r="H38" s="8">
        <v>93.2</v>
      </c>
      <c r="I38" s="8">
        <v>93.2</v>
      </c>
      <c r="J38" s="217"/>
      <c r="K38" s="45">
        <v>5</v>
      </c>
      <c r="L38" s="45">
        <v>5</v>
      </c>
      <c r="M38" s="218"/>
      <c r="N38" s="112" t="s">
        <v>538</v>
      </c>
      <c r="O38" s="99" t="s">
        <v>551</v>
      </c>
      <c r="P38" s="268">
        <v>46752</v>
      </c>
      <c r="Q38" s="216"/>
      <c r="R38" s="26">
        <v>22</v>
      </c>
    </row>
    <row r="39" spans="1:18" s="13" customFormat="1" ht="56.25" customHeight="1">
      <c r="A39" s="8">
        <v>30</v>
      </c>
      <c r="B39" s="178" t="s">
        <v>24</v>
      </c>
      <c r="C39" s="178" t="s">
        <v>552</v>
      </c>
      <c r="D39" s="45">
        <v>1</v>
      </c>
      <c r="E39" s="45">
        <v>2</v>
      </c>
      <c r="F39" s="45">
        <v>2</v>
      </c>
      <c r="G39" s="217"/>
      <c r="H39" s="8">
        <v>119.1</v>
      </c>
      <c r="I39" s="8">
        <v>119.1</v>
      </c>
      <c r="J39" s="217"/>
      <c r="K39" s="45">
        <v>3</v>
      </c>
      <c r="L39" s="45">
        <v>3</v>
      </c>
      <c r="M39" s="218"/>
      <c r="N39" s="112" t="s">
        <v>538</v>
      </c>
      <c r="O39" s="99" t="s">
        <v>553</v>
      </c>
      <c r="P39" s="268">
        <v>46752</v>
      </c>
      <c r="Q39" s="216"/>
      <c r="R39" s="26">
        <v>22</v>
      </c>
    </row>
    <row r="40" spans="1:18" s="13" customFormat="1" ht="56.25" customHeight="1">
      <c r="A40" s="8">
        <v>31</v>
      </c>
      <c r="B40" s="178" t="s">
        <v>24</v>
      </c>
      <c r="C40" s="178" t="s">
        <v>44</v>
      </c>
      <c r="D40" s="45">
        <v>7</v>
      </c>
      <c r="E40" s="47">
        <v>3</v>
      </c>
      <c r="F40" s="47">
        <v>3</v>
      </c>
      <c r="G40" s="220"/>
      <c r="H40" s="9">
        <v>110.7</v>
      </c>
      <c r="I40" s="9">
        <v>110.7</v>
      </c>
      <c r="J40" s="220"/>
      <c r="K40" s="47">
        <v>3</v>
      </c>
      <c r="L40" s="47">
        <v>3</v>
      </c>
      <c r="M40" s="221"/>
      <c r="N40" s="112" t="s">
        <v>538</v>
      </c>
      <c r="O40" s="99" t="s">
        <v>554</v>
      </c>
      <c r="P40" s="268">
        <v>46752</v>
      </c>
      <c r="Q40" s="216"/>
      <c r="R40" s="26">
        <v>22</v>
      </c>
    </row>
    <row r="41" spans="1:18" s="13" customFormat="1" ht="56.25" customHeight="1">
      <c r="A41" s="8">
        <v>33</v>
      </c>
      <c r="B41" s="178" t="s">
        <v>24</v>
      </c>
      <c r="C41" s="178" t="s">
        <v>30</v>
      </c>
      <c r="D41" s="45">
        <v>28</v>
      </c>
      <c r="E41" s="47">
        <v>4</v>
      </c>
      <c r="F41" s="47">
        <v>1</v>
      </c>
      <c r="G41" s="47"/>
      <c r="H41" s="47">
        <v>158.6</v>
      </c>
      <c r="I41" s="47">
        <v>158.6</v>
      </c>
      <c r="J41" s="47"/>
      <c r="K41" s="47">
        <v>1</v>
      </c>
      <c r="L41" s="47">
        <v>1</v>
      </c>
      <c r="M41" s="47"/>
      <c r="N41" s="113" t="s">
        <v>880</v>
      </c>
      <c r="O41" s="271" t="s">
        <v>881</v>
      </c>
      <c r="P41" s="272">
        <v>46752</v>
      </c>
      <c r="Q41" s="222" t="s">
        <v>882</v>
      </c>
      <c r="R41" s="174">
        <v>23</v>
      </c>
    </row>
    <row r="42" spans="1:18" s="13" customFormat="1" ht="56.25" customHeight="1">
      <c r="A42" s="8">
        <v>34</v>
      </c>
      <c r="B42" s="178" t="s">
        <v>24</v>
      </c>
      <c r="C42" s="178" t="s">
        <v>30</v>
      </c>
      <c r="D42" s="45">
        <v>3</v>
      </c>
      <c r="E42" s="47">
        <v>2</v>
      </c>
      <c r="F42" s="47">
        <v>1</v>
      </c>
      <c r="G42" s="47"/>
      <c r="H42" s="47">
        <v>160.19999999999999</v>
      </c>
      <c r="I42" s="47">
        <v>160.19999999999999</v>
      </c>
      <c r="J42" s="47"/>
      <c r="K42" s="47">
        <v>7</v>
      </c>
      <c r="L42" s="47">
        <v>3</v>
      </c>
      <c r="M42" s="47"/>
      <c r="N42" s="113" t="s">
        <v>880</v>
      </c>
      <c r="O42" s="271" t="s">
        <v>883</v>
      </c>
      <c r="P42" s="272">
        <v>46752</v>
      </c>
      <c r="Q42" s="222" t="s">
        <v>879</v>
      </c>
      <c r="R42" s="174">
        <v>23</v>
      </c>
    </row>
    <row r="43" spans="1:18" s="13" customFormat="1" ht="56.25" customHeight="1">
      <c r="A43" s="8">
        <v>35</v>
      </c>
      <c r="B43" s="178" t="s">
        <v>24</v>
      </c>
      <c r="C43" s="178" t="s">
        <v>30</v>
      </c>
      <c r="D43" s="45">
        <v>23</v>
      </c>
      <c r="E43" s="47">
        <v>2</v>
      </c>
      <c r="F43" s="47">
        <v>2</v>
      </c>
      <c r="G43" s="47"/>
      <c r="H43" s="47">
        <v>91.5</v>
      </c>
      <c r="I43" s="47">
        <v>91.5</v>
      </c>
      <c r="J43" s="47"/>
      <c r="K43" s="47">
        <v>3</v>
      </c>
      <c r="L43" s="47">
        <v>3</v>
      </c>
      <c r="M43" s="47"/>
      <c r="N43" s="113" t="s">
        <v>878</v>
      </c>
      <c r="O43" s="271" t="s">
        <v>884</v>
      </c>
      <c r="P43" s="272">
        <v>46752</v>
      </c>
      <c r="Q43" s="222" t="s">
        <v>885</v>
      </c>
      <c r="R43" s="29">
        <v>23</v>
      </c>
    </row>
    <row r="44" spans="1:18" s="13" customFormat="1" ht="56.25" customHeight="1">
      <c r="A44" s="144">
        <v>36</v>
      </c>
      <c r="B44" s="176" t="s">
        <v>24</v>
      </c>
      <c r="C44" s="176" t="s">
        <v>30</v>
      </c>
      <c r="D44" s="59">
        <v>26</v>
      </c>
      <c r="E44" s="47">
        <v>2</v>
      </c>
      <c r="F44" s="47">
        <v>2</v>
      </c>
      <c r="G44" s="47"/>
      <c r="H44" s="47">
        <v>90.15</v>
      </c>
      <c r="I44" s="47">
        <v>90.15</v>
      </c>
      <c r="J44" s="47"/>
      <c r="K44" s="47">
        <v>9</v>
      </c>
      <c r="L44" s="47">
        <v>9</v>
      </c>
      <c r="M44" s="47"/>
      <c r="N44" s="113" t="s">
        <v>880</v>
      </c>
      <c r="O44" s="271" t="s">
        <v>886</v>
      </c>
      <c r="P44" s="272">
        <v>46752</v>
      </c>
      <c r="Q44" s="222" t="s">
        <v>879</v>
      </c>
      <c r="R44" s="174">
        <v>23</v>
      </c>
    </row>
    <row r="45" spans="1:18" s="33" customFormat="1" ht="18" customHeight="1">
      <c r="A45" s="143">
        <f>A44</f>
        <v>36</v>
      </c>
      <c r="B45" s="175" t="s">
        <v>172</v>
      </c>
      <c r="C45" s="175"/>
      <c r="D45" s="31"/>
      <c r="E45" s="30">
        <f t="shared" ref="E45:M45" si="1">SUM(E10:E44)</f>
        <v>84</v>
      </c>
      <c r="F45" s="30">
        <f t="shared" si="1"/>
        <v>77</v>
      </c>
      <c r="G45" s="30">
        <f t="shared" si="1"/>
        <v>3</v>
      </c>
      <c r="H45" s="30">
        <f t="shared" si="1"/>
        <v>3489.119999999999</v>
      </c>
      <c r="I45" s="30">
        <f t="shared" si="1"/>
        <v>3360.7199999999989</v>
      </c>
      <c r="J45" s="30">
        <f t="shared" si="1"/>
        <v>128.4</v>
      </c>
      <c r="K45" s="30">
        <f t="shared" si="1"/>
        <v>197</v>
      </c>
      <c r="L45" s="30">
        <f t="shared" si="1"/>
        <v>191</v>
      </c>
      <c r="M45" s="30">
        <f t="shared" si="1"/>
        <v>2</v>
      </c>
      <c r="N45" s="116"/>
      <c r="O45" s="102"/>
      <c r="P45" s="273"/>
      <c r="Q45" s="213"/>
      <c r="R45" s="32"/>
    </row>
    <row r="46" spans="1:18" s="13" customFormat="1" ht="49.5" customHeight="1">
      <c r="A46" s="146">
        <v>1</v>
      </c>
      <c r="B46" s="180" t="s">
        <v>38</v>
      </c>
      <c r="C46" s="180" t="s">
        <v>40</v>
      </c>
      <c r="D46" s="8">
        <v>12</v>
      </c>
      <c r="E46" s="8">
        <v>2</v>
      </c>
      <c r="F46" s="8">
        <v>1</v>
      </c>
      <c r="G46" s="8">
        <v>1</v>
      </c>
      <c r="H46" s="8">
        <v>119.63</v>
      </c>
      <c r="I46" s="8">
        <v>59.63</v>
      </c>
      <c r="J46" s="66">
        <v>60.1</v>
      </c>
      <c r="K46" s="8">
        <v>8</v>
      </c>
      <c r="L46" s="8">
        <v>6</v>
      </c>
      <c r="M46" s="8">
        <v>2</v>
      </c>
      <c r="N46" s="126" t="s">
        <v>555</v>
      </c>
      <c r="O46" s="46" t="s">
        <v>42</v>
      </c>
      <c r="P46" s="274">
        <v>2023</v>
      </c>
      <c r="Q46" s="223"/>
      <c r="R46" s="26">
        <v>19</v>
      </c>
    </row>
    <row r="47" spans="1:18" s="13" customFormat="1" ht="49.5" customHeight="1">
      <c r="A47" s="147">
        <v>2</v>
      </c>
      <c r="B47" s="181" t="s">
        <v>38</v>
      </c>
      <c r="C47" s="181" t="s">
        <v>39</v>
      </c>
      <c r="D47" s="8">
        <v>2</v>
      </c>
      <c r="E47" s="8">
        <v>2</v>
      </c>
      <c r="F47" s="8">
        <v>2</v>
      </c>
      <c r="G47" s="8"/>
      <c r="H47" s="8">
        <v>62.8</v>
      </c>
      <c r="I47" s="8">
        <v>62.8</v>
      </c>
      <c r="J47" s="8"/>
      <c r="K47" s="8">
        <v>3</v>
      </c>
      <c r="L47" s="8">
        <v>3</v>
      </c>
      <c r="M47" s="8"/>
      <c r="N47" s="110" t="s">
        <v>556</v>
      </c>
      <c r="O47" s="46" t="s">
        <v>177</v>
      </c>
      <c r="P47" s="274">
        <v>2022</v>
      </c>
      <c r="Q47" s="223"/>
      <c r="R47" s="26">
        <v>20</v>
      </c>
    </row>
    <row r="48" spans="1:18" s="13" customFormat="1" ht="49.5" customHeight="1">
      <c r="A48" s="148">
        <v>3</v>
      </c>
      <c r="B48" s="181" t="s">
        <v>38</v>
      </c>
      <c r="C48" s="181" t="s">
        <v>162</v>
      </c>
      <c r="D48" s="8">
        <v>5</v>
      </c>
      <c r="E48" s="8">
        <v>4</v>
      </c>
      <c r="F48" s="8">
        <v>4</v>
      </c>
      <c r="G48" s="8"/>
      <c r="H48" s="8">
        <v>118.13</v>
      </c>
      <c r="I48" s="8">
        <v>118.13</v>
      </c>
      <c r="J48" s="8"/>
      <c r="K48" s="8">
        <v>5</v>
      </c>
      <c r="L48" s="8">
        <v>5</v>
      </c>
      <c r="M48" s="8"/>
      <c r="N48" s="110" t="s">
        <v>557</v>
      </c>
      <c r="O48" s="46" t="s">
        <v>285</v>
      </c>
      <c r="P48" s="274">
        <v>2023</v>
      </c>
      <c r="Q48" s="224" t="s">
        <v>558</v>
      </c>
      <c r="R48" s="26">
        <v>21</v>
      </c>
    </row>
    <row r="49" spans="1:18" s="13" customFormat="1" ht="49.5" customHeight="1">
      <c r="A49" s="146">
        <v>4</v>
      </c>
      <c r="B49" s="180" t="s">
        <v>38</v>
      </c>
      <c r="C49" s="180" t="s">
        <v>39</v>
      </c>
      <c r="D49" s="8">
        <v>16</v>
      </c>
      <c r="E49" s="8">
        <v>2</v>
      </c>
      <c r="F49" s="8">
        <v>2</v>
      </c>
      <c r="G49" s="8"/>
      <c r="H49" s="8">
        <v>108.12</v>
      </c>
      <c r="I49" s="8">
        <v>108.12</v>
      </c>
      <c r="J49" s="8"/>
      <c r="K49" s="8">
        <v>6</v>
      </c>
      <c r="L49" s="8">
        <v>6</v>
      </c>
      <c r="M49" s="8"/>
      <c r="N49" s="110" t="s">
        <v>559</v>
      </c>
      <c r="O49" s="46" t="s">
        <v>286</v>
      </c>
      <c r="P49" s="274">
        <v>2023</v>
      </c>
      <c r="Q49" s="223"/>
      <c r="R49" s="26">
        <v>21</v>
      </c>
    </row>
    <row r="50" spans="1:18" s="68" customFormat="1" ht="49.5" customHeight="1">
      <c r="A50" s="319">
        <v>5</v>
      </c>
      <c r="B50" s="320" t="s">
        <v>38</v>
      </c>
      <c r="C50" s="320" t="s">
        <v>41</v>
      </c>
      <c r="D50" s="20">
        <v>25</v>
      </c>
      <c r="E50" s="20">
        <v>1</v>
      </c>
      <c r="F50" s="20">
        <v>1</v>
      </c>
      <c r="G50" s="20"/>
      <c r="H50" s="20">
        <v>45.67</v>
      </c>
      <c r="I50" s="20">
        <v>45.67</v>
      </c>
      <c r="J50" s="20"/>
      <c r="K50" s="20">
        <v>6</v>
      </c>
      <c r="L50" s="20">
        <v>6</v>
      </c>
      <c r="M50" s="20"/>
      <c r="N50" s="115" t="s">
        <v>560</v>
      </c>
      <c r="O50" s="101" t="s">
        <v>287</v>
      </c>
      <c r="P50" s="321">
        <v>2022</v>
      </c>
      <c r="Q50" s="322"/>
      <c r="R50" s="67">
        <v>21</v>
      </c>
    </row>
    <row r="51" spans="1:18" s="13" customFormat="1" ht="49.5" customHeight="1">
      <c r="A51" s="148">
        <v>6</v>
      </c>
      <c r="B51" s="181" t="s">
        <v>38</v>
      </c>
      <c r="C51" s="181" t="s">
        <v>288</v>
      </c>
      <c r="D51" s="8">
        <v>3</v>
      </c>
      <c r="E51" s="8">
        <v>2</v>
      </c>
      <c r="F51" s="8">
        <v>2</v>
      </c>
      <c r="G51" s="8"/>
      <c r="H51" s="8">
        <v>99.59</v>
      </c>
      <c r="I51" s="8">
        <v>99.59</v>
      </c>
      <c r="J51" s="8"/>
      <c r="K51" s="8">
        <v>7</v>
      </c>
      <c r="L51" s="8">
        <v>7</v>
      </c>
      <c r="M51" s="8"/>
      <c r="N51" s="110" t="s">
        <v>561</v>
      </c>
      <c r="O51" s="46" t="s">
        <v>289</v>
      </c>
      <c r="P51" s="274">
        <v>2023</v>
      </c>
      <c r="Q51" s="223"/>
      <c r="R51" s="26">
        <v>21</v>
      </c>
    </row>
    <row r="52" spans="1:18" s="13" customFormat="1" ht="49.5" customHeight="1">
      <c r="A52" s="146">
        <v>7</v>
      </c>
      <c r="B52" s="181" t="s">
        <v>38</v>
      </c>
      <c r="C52" s="181" t="s">
        <v>39</v>
      </c>
      <c r="D52" s="8">
        <v>12</v>
      </c>
      <c r="E52" s="8">
        <v>2</v>
      </c>
      <c r="F52" s="8">
        <v>2</v>
      </c>
      <c r="G52" s="8"/>
      <c r="H52" s="8">
        <v>139.1</v>
      </c>
      <c r="I52" s="8">
        <v>139.1</v>
      </c>
      <c r="J52" s="8"/>
      <c r="K52" s="8">
        <v>6</v>
      </c>
      <c r="L52" s="8">
        <v>6</v>
      </c>
      <c r="M52" s="8"/>
      <c r="N52" s="110" t="s">
        <v>562</v>
      </c>
      <c r="O52" s="46" t="s">
        <v>563</v>
      </c>
      <c r="P52" s="274">
        <v>2023</v>
      </c>
      <c r="Q52" s="223"/>
      <c r="R52" s="26">
        <v>22</v>
      </c>
    </row>
    <row r="53" spans="1:18" s="13" customFormat="1" ht="49.5" customHeight="1">
      <c r="A53" s="147">
        <v>8</v>
      </c>
      <c r="B53" s="181" t="s">
        <v>38</v>
      </c>
      <c r="C53" s="181" t="s">
        <v>39</v>
      </c>
      <c r="D53" s="8">
        <v>15</v>
      </c>
      <c r="E53" s="8">
        <v>2</v>
      </c>
      <c r="F53" s="8">
        <v>2</v>
      </c>
      <c r="G53" s="8"/>
      <c r="H53" s="8">
        <v>141.30000000000001</v>
      </c>
      <c r="I53" s="8">
        <v>141.30000000000001</v>
      </c>
      <c r="J53" s="8"/>
      <c r="K53" s="8">
        <v>6</v>
      </c>
      <c r="L53" s="8">
        <v>6</v>
      </c>
      <c r="M53" s="8"/>
      <c r="N53" s="110" t="s">
        <v>564</v>
      </c>
      <c r="O53" s="46" t="s">
        <v>565</v>
      </c>
      <c r="P53" s="274">
        <v>2023</v>
      </c>
      <c r="Q53" s="223"/>
      <c r="R53" s="26">
        <v>22</v>
      </c>
    </row>
    <row r="54" spans="1:18" s="13" customFormat="1" ht="49.5" customHeight="1">
      <c r="A54" s="148">
        <v>9</v>
      </c>
      <c r="B54" s="181" t="s">
        <v>38</v>
      </c>
      <c r="C54" s="181" t="s">
        <v>40</v>
      </c>
      <c r="D54" s="8">
        <v>3</v>
      </c>
      <c r="E54" s="8">
        <v>2</v>
      </c>
      <c r="F54" s="8">
        <v>2</v>
      </c>
      <c r="G54" s="8"/>
      <c r="H54" s="8">
        <v>116.6</v>
      </c>
      <c r="I54" s="8">
        <v>116.6</v>
      </c>
      <c r="J54" s="8"/>
      <c r="K54" s="8">
        <v>4</v>
      </c>
      <c r="L54" s="8">
        <v>4</v>
      </c>
      <c r="M54" s="8"/>
      <c r="N54" s="110" t="s">
        <v>566</v>
      </c>
      <c r="O54" s="46" t="s">
        <v>567</v>
      </c>
      <c r="P54" s="274">
        <v>2023</v>
      </c>
      <c r="Q54" s="223"/>
      <c r="R54" s="26">
        <v>22</v>
      </c>
    </row>
    <row r="55" spans="1:18" s="13" customFormat="1" ht="49.5" customHeight="1">
      <c r="A55" s="146">
        <v>10</v>
      </c>
      <c r="B55" s="182" t="s">
        <v>37</v>
      </c>
      <c r="C55" s="182" t="s">
        <v>290</v>
      </c>
      <c r="D55" s="8">
        <v>8</v>
      </c>
      <c r="E55" s="8">
        <v>3</v>
      </c>
      <c r="F55" s="8">
        <v>3</v>
      </c>
      <c r="G55" s="8"/>
      <c r="H55" s="8">
        <v>100.7</v>
      </c>
      <c r="I55" s="8">
        <v>100.7</v>
      </c>
      <c r="J55" s="8"/>
      <c r="K55" s="8">
        <v>4</v>
      </c>
      <c r="L55" s="8">
        <v>4</v>
      </c>
      <c r="M55" s="8"/>
      <c r="N55" s="110" t="s">
        <v>568</v>
      </c>
      <c r="O55" s="46" t="s">
        <v>291</v>
      </c>
      <c r="P55" s="274">
        <v>2023</v>
      </c>
      <c r="Q55" s="224" t="s">
        <v>569</v>
      </c>
      <c r="R55" s="26">
        <v>21</v>
      </c>
    </row>
    <row r="56" spans="1:18" s="13" customFormat="1" ht="49.5" customHeight="1">
      <c r="A56" s="147">
        <v>11</v>
      </c>
      <c r="B56" s="182" t="s">
        <v>37</v>
      </c>
      <c r="C56" s="182" t="s">
        <v>290</v>
      </c>
      <c r="D56" s="8">
        <v>14</v>
      </c>
      <c r="E56" s="8">
        <v>2</v>
      </c>
      <c r="F56" s="8">
        <v>2</v>
      </c>
      <c r="G56" s="8"/>
      <c r="H56" s="8">
        <v>107.38</v>
      </c>
      <c r="I56" s="8">
        <v>107.38</v>
      </c>
      <c r="J56" s="8"/>
      <c r="K56" s="8">
        <v>6</v>
      </c>
      <c r="L56" s="8">
        <v>6</v>
      </c>
      <c r="M56" s="8"/>
      <c r="N56" s="110" t="s">
        <v>570</v>
      </c>
      <c r="O56" s="46" t="s">
        <v>292</v>
      </c>
      <c r="P56" s="274">
        <v>2022</v>
      </c>
      <c r="Q56" s="224"/>
      <c r="R56" s="26">
        <v>21</v>
      </c>
    </row>
    <row r="57" spans="1:18" s="13" customFormat="1" ht="49.5" customHeight="1">
      <c r="A57" s="148">
        <v>12</v>
      </c>
      <c r="B57" s="182" t="s">
        <v>37</v>
      </c>
      <c r="C57" s="182" t="s">
        <v>290</v>
      </c>
      <c r="D57" s="8">
        <v>10</v>
      </c>
      <c r="E57" s="8">
        <v>2</v>
      </c>
      <c r="F57" s="8">
        <v>2</v>
      </c>
      <c r="G57" s="8"/>
      <c r="H57" s="8">
        <v>110.5</v>
      </c>
      <c r="I57" s="8">
        <v>110.5</v>
      </c>
      <c r="J57" s="8"/>
      <c r="K57" s="8">
        <v>7</v>
      </c>
      <c r="L57" s="8">
        <v>7</v>
      </c>
      <c r="M57" s="8"/>
      <c r="N57" s="110" t="s">
        <v>571</v>
      </c>
      <c r="O57" s="46" t="s">
        <v>572</v>
      </c>
      <c r="P57" s="274">
        <v>2023</v>
      </c>
      <c r="Q57" s="224"/>
      <c r="R57" s="26">
        <v>22</v>
      </c>
    </row>
    <row r="58" spans="1:18" s="13" customFormat="1" ht="49.5" customHeight="1">
      <c r="A58" s="146">
        <v>13</v>
      </c>
      <c r="B58" s="182" t="s">
        <v>37</v>
      </c>
      <c r="C58" s="182" t="s">
        <v>290</v>
      </c>
      <c r="D58" s="8">
        <v>9</v>
      </c>
      <c r="E58" s="8">
        <v>2</v>
      </c>
      <c r="F58" s="8">
        <v>2</v>
      </c>
      <c r="G58" s="8"/>
      <c r="H58" s="8">
        <v>75.900000000000006</v>
      </c>
      <c r="I58" s="8">
        <v>75.900000000000006</v>
      </c>
      <c r="J58" s="8"/>
      <c r="K58" s="8">
        <v>7</v>
      </c>
      <c r="L58" s="8">
        <v>7</v>
      </c>
      <c r="M58" s="8"/>
      <c r="N58" s="110" t="s">
        <v>573</v>
      </c>
      <c r="O58" s="46" t="s">
        <v>574</v>
      </c>
      <c r="P58" s="274">
        <v>2023</v>
      </c>
      <c r="Q58" s="224"/>
      <c r="R58" s="26">
        <v>22</v>
      </c>
    </row>
    <row r="59" spans="1:18" s="13" customFormat="1" ht="49.5" customHeight="1">
      <c r="A59" s="147">
        <v>14</v>
      </c>
      <c r="B59" s="182" t="s">
        <v>37</v>
      </c>
      <c r="C59" s="182" t="s">
        <v>69</v>
      </c>
      <c r="D59" s="8">
        <v>6</v>
      </c>
      <c r="E59" s="8">
        <v>2</v>
      </c>
      <c r="F59" s="8">
        <v>2</v>
      </c>
      <c r="G59" s="8"/>
      <c r="H59" s="8">
        <v>96.3</v>
      </c>
      <c r="I59" s="8">
        <v>96.3</v>
      </c>
      <c r="J59" s="8"/>
      <c r="K59" s="8">
        <v>3</v>
      </c>
      <c r="L59" s="8">
        <v>3</v>
      </c>
      <c r="M59" s="8"/>
      <c r="N59" s="110" t="s">
        <v>575</v>
      </c>
      <c r="O59" s="46" t="s">
        <v>576</v>
      </c>
      <c r="P59" s="274">
        <v>2023</v>
      </c>
      <c r="Q59" s="224"/>
      <c r="R59" s="26">
        <v>22</v>
      </c>
    </row>
    <row r="60" spans="1:18" s="13" customFormat="1" ht="49.5" customHeight="1">
      <c r="A60" s="148">
        <v>15</v>
      </c>
      <c r="B60" s="182" t="s">
        <v>37</v>
      </c>
      <c r="C60" s="182" t="s">
        <v>290</v>
      </c>
      <c r="D60" s="8">
        <v>15</v>
      </c>
      <c r="E60" s="8">
        <v>2</v>
      </c>
      <c r="F60" s="8">
        <v>2</v>
      </c>
      <c r="G60" s="8"/>
      <c r="H60" s="8">
        <v>98</v>
      </c>
      <c r="I60" s="8">
        <v>98</v>
      </c>
      <c r="J60" s="8"/>
      <c r="K60" s="8">
        <v>1</v>
      </c>
      <c r="L60" s="8">
        <v>1</v>
      </c>
      <c r="M60" s="8"/>
      <c r="N60" s="110" t="s">
        <v>577</v>
      </c>
      <c r="O60" s="46" t="s">
        <v>578</v>
      </c>
      <c r="P60" s="274">
        <v>2023</v>
      </c>
      <c r="Q60" s="224"/>
      <c r="R60" s="26">
        <v>22</v>
      </c>
    </row>
    <row r="61" spans="1:18" s="13" customFormat="1" ht="49.5" customHeight="1">
      <c r="A61" s="146">
        <v>16</v>
      </c>
      <c r="B61" s="180" t="s">
        <v>37</v>
      </c>
      <c r="C61" s="180" t="s">
        <v>45</v>
      </c>
      <c r="D61" s="8">
        <v>12</v>
      </c>
      <c r="E61" s="8">
        <v>2</v>
      </c>
      <c r="F61" s="8">
        <v>1</v>
      </c>
      <c r="G61" s="8">
        <v>1</v>
      </c>
      <c r="H61" s="8">
        <f>I61+J61</f>
        <v>146.80000000000001</v>
      </c>
      <c r="I61" s="8">
        <v>73.36</v>
      </c>
      <c r="J61" s="8">
        <v>73.44</v>
      </c>
      <c r="K61" s="8">
        <f>L61+M61</f>
        <v>8</v>
      </c>
      <c r="L61" s="8">
        <v>7</v>
      </c>
      <c r="M61" s="8">
        <v>1</v>
      </c>
      <c r="N61" s="110" t="s">
        <v>768</v>
      </c>
      <c r="O61" s="46" t="s">
        <v>769</v>
      </c>
      <c r="P61" s="275">
        <v>2026</v>
      </c>
      <c r="Q61" s="223"/>
      <c r="R61" s="225">
        <v>23</v>
      </c>
    </row>
    <row r="62" spans="1:18" s="13" customFormat="1" ht="49.5" customHeight="1">
      <c r="A62" s="147">
        <v>17</v>
      </c>
      <c r="B62" s="182" t="s">
        <v>37</v>
      </c>
      <c r="C62" s="182" t="s">
        <v>162</v>
      </c>
      <c r="D62" s="8">
        <v>15</v>
      </c>
      <c r="E62" s="8">
        <v>2</v>
      </c>
      <c r="F62" s="8">
        <v>2</v>
      </c>
      <c r="G62" s="8"/>
      <c r="H62" s="8">
        <v>143.6</v>
      </c>
      <c r="I62" s="8">
        <v>143.6</v>
      </c>
      <c r="J62" s="8"/>
      <c r="K62" s="8">
        <v>3</v>
      </c>
      <c r="L62" s="8">
        <v>3</v>
      </c>
      <c r="M62" s="8"/>
      <c r="N62" s="110" t="s">
        <v>770</v>
      </c>
      <c r="O62" s="46" t="s">
        <v>771</v>
      </c>
      <c r="P62" s="275">
        <v>2028</v>
      </c>
      <c r="Q62" s="224"/>
      <c r="R62" s="225">
        <v>23</v>
      </c>
    </row>
    <row r="63" spans="1:18" s="13" customFormat="1" ht="49.5" customHeight="1">
      <c r="A63" s="148">
        <v>18</v>
      </c>
      <c r="B63" s="182" t="s">
        <v>37</v>
      </c>
      <c r="C63" s="182" t="s">
        <v>69</v>
      </c>
      <c r="D63" s="8">
        <v>20</v>
      </c>
      <c r="E63" s="8">
        <v>2</v>
      </c>
      <c r="F63" s="8">
        <v>2</v>
      </c>
      <c r="G63" s="8"/>
      <c r="H63" s="8">
        <v>85</v>
      </c>
      <c r="I63" s="8">
        <v>85</v>
      </c>
      <c r="J63" s="8"/>
      <c r="K63" s="8">
        <v>3</v>
      </c>
      <c r="L63" s="8">
        <v>3</v>
      </c>
      <c r="M63" s="8"/>
      <c r="N63" s="110" t="s">
        <v>772</v>
      </c>
      <c r="O63" s="46" t="s">
        <v>773</v>
      </c>
      <c r="P63" s="275">
        <v>2028</v>
      </c>
      <c r="Q63" s="224"/>
      <c r="R63" s="225">
        <v>23</v>
      </c>
    </row>
    <row r="64" spans="1:18" s="13" customFormat="1" ht="49.5" customHeight="1">
      <c r="A64" s="146">
        <v>19</v>
      </c>
      <c r="B64" s="182" t="s">
        <v>37</v>
      </c>
      <c r="C64" s="182" t="s">
        <v>290</v>
      </c>
      <c r="D64" s="8">
        <v>12</v>
      </c>
      <c r="E64" s="8">
        <v>1</v>
      </c>
      <c r="F64" s="8">
        <v>1</v>
      </c>
      <c r="G64" s="8"/>
      <c r="H64" s="8">
        <v>114.8</v>
      </c>
      <c r="I64" s="8">
        <v>114.8</v>
      </c>
      <c r="J64" s="8"/>
      <c r="K64" s="8">
        <v>5</v>
      </c>
      <c r="L64" s="8">
        <v>5</v>
      </c>
      <c r="M64" s="8"/>
      <c r="N64" s="110" t="s">
        <v>774</v>
      </c>
      <c r="O64" s="46" t="s">
        <v>775</v>
      </c>
      <c r="P64" s="275">
        <v>2028</v>
      </c>
      <c r="Q64" s="224"/>
      <c r="R64" s="225">
        <v>23</v>
      </c>
    </row>
    <row r="65" spans="1:53" s="13" customFormat="1" ht="49.5" customHeight="1">
      <c r="A65" s="147">
        <v>20</v>
      </c>
      <c r="B65" s="182" t="s">
        <v>37</v>
      </c>
      <c r="C65" s="182" t="s">
        <v>69</v>
      </c>
      <c r="D65" s="8">
        <v>3</v>
      </c>
      <c r="E65" s="8">
        <v>2</v>
      </c>
      <c r="F65" s="8">
        <v>2</v>
      </c>
      <c r="G65" s="8"/>
      <c r="H65" s="8">
        <v>96.3</v>
      </c>
      <c r="I65" s="8">
        <v>96.3</v>
      </c>
      <c r="J65" s="8"/>
      <c r="K65" s="8">
        <v>3</v>
      </c>
      <c r="L65" s="8">
        <v>3</v>
      </c>
      <c r="M65" s="8"/>
      <c r="N65" s="110" t="s">
        <v>776</v>
      </c>
      <c r="O65" s="46" t="s">
        <v>777</v>
      </c>
      <c r="P65" s="275">
        <v>2028</v>
      </c>
      <c r="Q65" s="224" t="s">
        <v>580</v>
      </c>
      <c r="R65" s="225">
        <v>23</v>
      </c>
    </row>
    <row r="66" spans="1:53" s="13" customFormat="1" ht="49.5" customHeight="1">
      <c r="A66" s="148">
        <v>21</v>
      </c>
      <c r="B66" s="180" t="s">
        <v>257</v>
      </c>
      <c r="C66" s="180" t="s">
        <v>258</v>
      </c>
      <c r="D66" s="8">
        <v>7</v>
      </c>
      <c r="E66" s="8">
        <v>2</v>
      </c>
      <c r="F66" s="8">
        <v>1</v>
      </c>
      <c r="G66" s="8">
        <v>1</v>
      </c>
      <c r="H66" s="14">
        <f>I66+J66</f>
        <v>96.5</v>
      </c>
      <c r="I66" s="8">
        <v>46.5</v>
      </c>
      <c r="J66" s="14">
        <v>50</v>
      </c>
      <c r="K66" s="8">
        <f>L66+M66</f>
        <v>7</v>
      </c>
      <c r="L66" s="8">
        <v>5</v>
      </c>
      <c r="M66" s="8">
        <v>2</v>
      </c>
      <c r="N66" s="110" t="s">
        <v>579</v>
      </c>
      <c r="O66" s="46" t="s">
        <v>259</v>
      </c>
      <c r="P66" s="274">
        <v>2024</v>
      </c>
      <c r="Q66" s="224" t="s">
        <v>580</v>
      </c>
      <c r="R66" s="26">
        <v>20</v>
      </c>
    </row>
    <row r="67" spans="1:53" s="13" customFormat="1" ht="49.5" customHeight="1">
      <c r="A67" s="146">
        <v>22</v>
      </c>
      <c r="B67" s="180" t="s">
        <v>581</v>
      </c>
      <c r="C67" s="180" t="s">
        <v>582</v>
      </c>
      <c r="D67" s="8">
        <v>1</v>
      </c>
      <c r="E67" s="8">
        <v>2</v>
      </c>
      <c r="F67" s="8">
        <v>2</v>
      </c>
      <c r="G67" s="8"/>
      <c r="H67" s="14">
        <v>150.5</v>
      </c>
      <c r="I67" s="8">
        <v>150.5</v>
      </c>
      <c r="J67" s="14"/>
      <c r="K67" s="8">
        <v>4</v>
      </c>
      <c r="L67" s="8">
        <v>4</v>
      </c>
      <c r="M67" s="8"/>
      <c r="N67" s="110" t="s">
        <v>583</v>
      </c>
      <c r="O67" s="46" t="s">
        <v>584</v>
      </c>
      <c r="P67" s="274">
        <v>2023</v>
      </c>
      <c r="Q67" s="224"/>
      <c r="R67" s="26">
        <v>22</v>
      </c>
    </row>
    <row r="68" spans="1:53" s="13" customFormat="1" ht="49.5" customHeight="1">
      <c r="A68" s="147">
        <v>23</v>
      </c>
      <c r="B68" s="180" t="s">
        <v>581</v>
      </c>
      <c r="C68" s="180" t="s">
        <v>582</v>
      </c>
      <c r="D68" s="8">
        <v>2</v>
      </c>
      <c r="E68" s="8">
        <v>2</v>
      </c>
      <c r="F68" s="8">
        <v>2</v>
      </c>
      <c r="G68" s="8"/>
      <c r="H68" s="14">
        <v>56.7</v>
      </c>
      <c r="I68" s="8">
        <v>56.7</v>
      </c>
      <c r="J68" s="14"/>
      <c r="K68" s="8">
        <v>1</v>
      </c>
      <c r="L68" s="8">
        <v>1</v>
      </c>
      <c r="M68" s="8"/>
      <c r="N68" s="110" t="s">
        <v>585</v>
      </c>
      <c r="O68" s="46" t="s">
        <v>586</v>
      </c>
      <c r="P68" s="274">
        <v>2023</v>
      </c>
      <c r="Q68" s="224" t="s">
        <v>580</v>
      </c>
      <c r="R68" s="26">
        <v>22</v>
      </c>
    </row>
    <row r="69" spans="1:53" s="13" customFormat="1" ht="49.5" customHeight="1">
      <c r="A69" s="148">
        <v>24</v>
      </c>
      <c r="B69" s="181" t="s">
        <v>581</v>
      </c>
      <c r="C69" s="181" t="s">
        <v>582</v>
      </c>
      <c r="D69" s="9">
        <v>5</v>
      </c>
      <c r="E69" s="9">
        <f>F69+G69</f>
        <v>2</v>
      </c>
      <c r="F69" s="9">
        <v>1</v>
      </c>
      <c r="G69" s="9">
        <v>1</v>
      </c>
      <c r="H69" s="15">
        <f>I69+J69</f>
        <v>94.94</v>
      </c>
      <c r="I69" s="9">
        <v>48.64</v>
      </c>
      <c r="J69" s="16">
        <v>46.3</v>
      </c>
      <c r="K69" s="9">
        <f>L69+M69</f>
        <v>5</v>
      </c>
      <c r="L69" s="9">
        <v>4</v>
      </c>
      <c r="M69" s="9">
        <v>1</v>
      </c>
      <c r="N69" s="110" t="s">
        <v>587</v>
      </c>
      <c r="O69" s="46" t="s">
        <v>588</v>
      </c>
      <c r="P69" s="274">
        <v>2023</v>
      </c>
      <c r="Q69" s="224"/>
      <c r="R69" s="26">
        <v>22</v>
      </c>
    </row>
    <row r="70" spans="1:53" s="13" customFormat="1" ht="49.5" customHeight="1">
      <c r="A70" s="146">
        <v>25</v>
      </c>
      <c r="B70" s="180" t="s">
        <v>581</v>
      </c>
      <c r="C70" s="180" t="s">
        <v>778</v>
      </c>
      <c r="D70" s="8">
        <v>8</v>
      </c>
      <c r="E70" s="8">
        <v>1</v>
      </c>
      <c r="F70" s="8">
        <v>1</v>
      </c>
      <c r="G70" s="8"/>
      <c r="H70" s="14">
        <v>44.4</v>
      </c>
      <c r="I70" s="8">
        <v>44.4</v>
      </c>
      <c r="J70" s="14"/>
      <c r="K70" s="8">
        <v>1</v>
      </c>
      <c r="L70" s="8">
        <v>1</v>
      </c>
      <c r="M70" s="8"/>
      <c r="N70" s="110" t="s">
        <v>779</v>
      </c>
      <c r="O70" s="46" t="s">
        <v>780</v>
      </c>
      <c r="P70" s="275">
        <v>2026</v>
      </c>
      <c r="Q70" s="224"/>
      <c r="R70" s="225">
        <v>23</v>
      </c>
    </row>
    <row r="71" spans="1:53" s="13" customFormat="1" ht="49.5" customHeight="1">
      <c r="A71" s="147">
        <v>26</v>
      </c>
      <c r="B71" s="180" t="s">
        <v>581</v>
      </c>
      <c r="C71" s="180" t="s">
        <v>778</v>
      </c>
      <c r="D71" s="8">
        <v>24</v>
      </c>
      <c r="E71" s="8">
        <v>1</v>
      </c>
      <c r="F71" s="8">
        <v>1</v>
      </c>
      <c r="G71" s="8"/>
      <c r="H71" s="14">
        <v>55.7</v>
      </c>
      <c r="I71" s="8">
        <v>55.7</v>
      </c>
      <c r="J71" s="14"/>
      <c r="K71" s="8">
        <v>4</v>
      </c>
      <c r="L71" s="8">
        <v>4</v>
      </c>
      <c r="M71" s="8"/>
      <c r="N71" s="110" t="s">
        <v>781</v>
      </c>
      <c r="O71" s="46" t="s">
        <v>782</v>
      </c>
      <c r="P71" s="275">
        <v>2026</v>
      </c>
      <c r="Q71" s="224"/>
      <c r="R71" s="225">
        <v>23</v>
      </c>
    </row>
    <row r="72" spans="1:53" s="35" customFormat="1" ht="18" customHeight="1">
      <c r="A72" s="149">
        <f>A71</f>
        <v>26</v>
      </c>
      <c r="B72" s="183" t="s">
        <v>722</v>
      </c>
      <c r="C72" s="183"/>
      <c r="D72" s="169"/>
      <c r="E72" s="30">
        <f t="shared" ref="E72:M72" si="2">SUM(E46:E71)</f>
        <v>51</v>
      </c>
      <c r="F72" s="30">
        <f t="shared" si="2"/>
        <v>47</v>
      </c>
      <c r="G72" s="30">
        <f t="shared" si="2"/>
        <v>4</v>
      </c>
      <c r="H72" s="42">
        <f t="shared" si="2"/>
        <v>2624.9599999999996</v>
      </c>
      <c r="I72" s="30">
        <f t="shared" si="2"/>
        <v>2395.2199999999993</v>
      </c>
      <c r="J72" s="30">
        <f t="shared" si="2"/>
        <v>229.83999999999997</v>
      </c>
      <c r="K72" s="30">
        <f t="shared" si="2"/>
        <v>123</v>
      </c>
      <c r="L72" s="55">
        <f t="shared" si="2"/>
        <v>117</v>
      </c>
      <c r="M72" s="55">
        <f t="shared" si="2"/>
        <v>6</v>
      </c>
      <c r="N72" s="117"/>
      <c r="O72" s="276"/>
      <c r="P72" s="277"/>
      <c r="Q72" s="226"/>
      <c r="R72" s="34"/>
    </row>
    <row r="73" spans="1:53" s="18" customFormat="1" ht="51.75" customHeight="1">
      <c r="A73" s="148">
        <v>1</v>
      </c>
      <c r="B73" s="184" t="s">
        <v>84</v>
      </c>
      <c r="C73" s="185" t="s">
        <v>28</v>
      </c>
      <c r="D73" s="10">
        <v>25</v>
      </c>
      <c r="E73" s="1">
        <f>F73+G73</f>
        <v>1</v>
      </c>
      <c r="F73" s="20">
        <v>1</v>
      </c>
      <c r="G73" s="20"/>
      <c r="H73" s="1">
        <v>39.200000000000003</v>
      </c>
      <c r="I73" s="20">
        <v>39.200000000000003</v>
      </c>
      <c r="J73" s="20"/>
      <c r="K73" s="1">
        <v>11</v>
      </c>
      <c r="L73" s="20">
        <v>11</v>
      </c>
      <c r="M73" s="20"/>
      <c r="N73" s="118" t="s">
        <v>687</v>
      </c>
      <c r="O73" s="103" t="s">
        <v>46</v>
      </c>
      <c r="P73" s="278" t="s">
        <v>260</v>
      </c>
      <c r="Q73" s="227"/>
      <c r="R73" s="17">
        <v>12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s="18" customFormat="1" ht="51.75" customHeight="1">
      <c r="A74" s="146">
        <v>2</v>
      </c>
      <c r="B74" s="186" t="s">
        <v>84</v>
      </c>
      <c r="C74" s="179" t="s">
        <v>49</v>
      </c>
      <c r="D74" s="56" t="s">
        <v>50</v>
      </c>
      <c r="E74" s="1">
        <v>12</v>
      </c>
      <c r="F74" s="20">
        <v>5</v>
      </c>
      <c r="G74" s="20">
        <v>7</v>
      </c>
      <c r="H74" s="1">
        <v>500.5</v>
      </c>
      <c r="I74" s="20">
        <v>232.8</v>
      </c>
      <c r="J74" s="20">
        <v>267.7</v>
      </c>
      <c r="K74" s="1">
        <v>25</v>
      </c>
      <c r="L74" s="20">
        <v>11</v>
      </c>
      <c r="M74" s="20">
        <v>14</v>
      </c>
      <c r="N74" s="118" t="s">
        <v>688</v>
      </c>
      <c r="O74" s="103" t="s">
        <v>51</v>
      </c>
      <c r="P74" s="278" t="s">
        <v>260</v>
      </c>
      <c r="Q74" s="228" t="s">
        <v>689</v>
      </c>
      <c r="R74" s="17">
        <v>16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s="18" customFormat="1" ht="51.75" customHeight="1">
      <c r="A75" s="148">
        <v>3</v>
      </c>
      <c r="B75" s="186" t="s">
        <v>84</v>
      </c>
      <c r="C75" s="179" t="s">
        <v>53</v>
      </c>
      <c r="D75" s="56" t="s">
        <v>54</v>
      </c>
      <c r="E75" s="1">
        <v>18</v>
      </c>
      <c r="F75" s="20">
        <v>9</v>
      </c>
      <c r="G75" s="20">
        <v>9</v>
      </c>
      <c r="H75" s="1">
        <v>976</v>
      </c>
      <c r="I75" s="20">
        <v>489.5</v>
      </c>
      <c r="J75" s="20">
        <v>486.5</v>
      </c>
      <c r="K75" s="1">
        <v>39</v>
      </c>
      <c r="L75" s="20">
        <v>18</v>
      </c>
      <c r="M75" s="20">
        <v>21</v>
      </c>
      <c r="N75" s="118" t="s">
        <v>690</v>
      </c>
      <c r="O75" s="103" t="s">
        <v>55</v>
      </c>
      <c r="P75" s="278" t="s">
        <v>260</v>
      </c>
      <c r="Q75" s="228" t="s">
        <v>691</v>
      </c>
      <c r="R75" s="17">
        <v>16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s="1" customFormat="1" ht="51.75" customHeight="1">
      <c r="A76" s="148">
        <v>4</v>
      </c>
      <c r="B76" s="186" t="s">
        <v>84</v>
      </c>
      <c r="C76" s="186" t="s">
        <v>56</v>
      </c>
      <c r="D76" s="1">
        <v>118</v>
      </c>
      <c r="E76" s="1">
        <v>2</v>
      </c>
      <c r="F76" s="1">
        <v>2</v>
      </c>
      <c r="H76" s="1">
        <v>110</v>
      </c>
      <c r="I76" s="1">
        <v>110</v>
      </c>
      <c r="K76" s="1">
        <v>3</v>
      </c>
      <c r="L76" s="1">
        <v>3</v>
      </c>
      <c r="N76" s="118" t="s">
        <v>692</v>
      </c>
      <c r="O76" s="103" t="s">
        <v>57</v>
      </c>
      <c r="P76" s="278" t="s">
        <v>260</v>
      </c>
      <c r="Q76" s="228"/>
      <c r="R76" s="19">
        <v>17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s="1" customFormat="1" ht="51.75" customHeight="1">
      <c r="A77" s="146">
        <v>5</v>
      </c>
      <c r="B77" s="186" t="s">
        <v>84</v>
      </c>
      <c r="C77" s="186" t="s">
        <v>15</v>
      </c>
      <c r="D77" s="1">
        <v>24</v>
      </c>
      <c r="E77" s="1">
        <v>4</v>
      </c>
      <c r="F77" s="1">
        <v>4</v>
      </c>
      <c r="H77" s="1">
        <v>169.1</v>
      </c>
      <c r="I77" s="1">
        <v>169.1</v>
      </c>
      <c r="K77" s="1">
        <v>13</v>
      </c>
      <c r="L77" s="1">
        <v>13</v>
      </c>
      <c r="N77" s="118" t="s">
        <v>693</v>
      </c>
      <c r="O77" s="103" t="s">
        <v>58</v>
      </c>
      <c r="P77" s="278" t="s">
        <v>260</v>
      </c>
      <c r="Q77" s="228" t="s">
        <v>694</v>
      </c>
      <c r="R77" s="19">
        <v>19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s="1" customFormat="1" ht="51.75" customHeight="1">
      <c r="A78" s="148">
        <v>6</v>
      </c>
      <c r="B78" s="186" t="s">
        <v>84</v>
      </c>
      <c r="C78" s="186" t="s">
        <v>28</v>
      </c>
      <c r="D78" s="1">
        <v>15</v>
      </c>
      <c r="E78" s="1">
        <v>9</v>
      </c>
      <c r="F78" s="1">
        <v>9</v>
      </c>
      <c r="H78" s="1">
        <v>381</v>
      </c>
      <c r="I78" s="1">
        <v>381</v>
      </c>
      <c r="K78" s="1">
        <v>8</v>
      </c>
      <c r="L78" s="1">
        <v>8</v>
      </c>
      <c r="N78" s="118" t="s">
        <v>693</v>
      </c>
      <c r="O78" s="103" t="s">
        <v>59</v>
      </c>
      <c r="P78" s="278" t="s">
        <v>260</v>
      </c>
      <c r="Q78" s="228" t="s">
        <v>713</v>
      </c>
      <c r="R78" s="19">
        <v>19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s="1" customFormat="1" ht="51.75" customHeight="1">
      <c r="A79" s="148">
        <v>7</v>
      </c>
      <c r="B79" s="186" t="s">
        <v>84</v>
      </c>
      <c r="C79" s="186" t="s">
        <v>49</v>
      </c>
      <c r="D79" s="1">
        <v>51</v>
      </c>
      <c r="E79" s="1">
        <v>12</v>
      </c>
      <c r="F79" s="1">
        <v>10</v>
      </c>
      <c r="G79" s="1">
        <v>2</v>
      </c>
      <c r="H79" s="1">
        <v>524.5</v>
      </c>
      <c r="I79" s="1">
        <v>452.3</v>
      </c>
      <c r="J79" s="1">
        <v>72.2</v>
      </c>
      <c r="K79" s="1">
        <v>35</v>
      </c>
      <c r="L79" s="1">
        <v>31</v>
      </c>
      <c r="M79" s="1">
        <v>4</v>
      </c>
      <c r="N79" s="118" t="s">
        <v>693</v>
      </c>
      <c r="O79" s="103" t="s">
        <v>60</v>
      </c>
      <c r="P79" s="278" t="s">
        <v>260</v>
      </c>
      <c r="Q79" s="228"/>
      <c r="R79" s="19">
        <v>19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s="1" customFormat="1" ht="51.75" customHeight="1">
      <c r="A80" s="146">
        <v>8</v>
      </c>
      <c r="B80" s="186" t="s">
        <v>84</v>
      </c>
      <c r="C80" s="186" t="s">
        <v>61</v>
      </c>
      <c r="D80" s="1">
        <v>28</v>
      </c>
      <c r="E80" s="1">
        <v>8</v>
      </c>
      <c r="F80" s="1">
        <v>6</v>
      </c>
      <c r="G80" s="1">
        <v>2</v>
      </c>
      <c r="H80" s="23">
        <v>328</v>
      </c>
      <c r="I80" s="1">
        <v>252.7</v>
      </c>
      <c r="J80" s="1">
        <v>75.3</v>
      </c>
      <c r="K80" s="1">
        <v>1</v>
      </c>
      <c r="L80" s="1">
        <v>1</v>
      </c>
      <c r="N80" s="118" t="s">
        <v>693</v>
      </c>
      <c r="O80" s="103" t="s">
        <v>62</v>
      </c>
      <c r="P80" s="278" t="s">
        <v>260</v>
      </c>
      <c r="Q80" s="228"/>
      <c r="R80" s="19">
        <v>19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s="1" customFormat="1" ht="51.75" customHeight="1">
      <c r="A81" s="148">
        <v>9</v>
      </c>
      <c r="B81" s="186" t="s">
        <v>84</v>
      </c>
      <c r="C81" s="186" t="s">
        <v>25</v>
      </c>
      <c r="D81" s="1">
        <v>5</v>
      </c>
      <c r="E81" s="1">
        <v>10</v>
      </c>
      <c r="F81" s="1">
        <v>7</v>
      </c>
      <c r="G81" s="1">
        <v>3</v>
      </c>
      <c r="H81" s="1">
        <f>I81+J81</f>
        <v>325.5</v>
      </c>
      <c r="I81" s="1">
        <v>223.9</v>
      </c>
      <c r="J81" s="1">
        <v>101.6</v>
      </c>
      <c r="K81" s="1">
        <f t="shared" ref="K81" si="3">L81+M81</f>
        <v>23</v>
      </c>
      <c r="L81" s="1">
        <v>13</v>
      </c>
      <c r="M81" s="1">
        <v>10</v>
      </c>
      <c r="N81" s="118" t="s">
        <v>693</v>
      </c>
      <c r="O81" s="103" t="s">
        <v>63</v>
      </c>
      <c r="P81" s="278" t="s">
        <v>260</v>
      </c>
      <c r="Q81" s="228"/>
      <c r="R81" s="19">
        <v>19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s="1" customFormat="1" ht="51.75" customHeight="1">
      <c r="A82" s="148">
        <v>10</v>
      </c>
      <c r="B82" s="186" t="s">
        <v>84</v>
      </c>
      <c r="C82" s="186" t="s">
        <v>15</v>
      </c>
      <c r="D82" s="1">
        <v>8</v>
      </c>
      <c r="E82" s="1">
        <v>4</v>
      </c>
      <c r="G82" s="1">
        <v>4</v>
      </c>
      <c r="H82" s="1">
        <v>157.1</v>
      </c>
      <c r="J82" s="1">
        <v>157.1</v>
      </c>
      <c r="K82" s="1">
        <v>4</v>
      </c>
      <c r="M82" s="1">
        <v>4</v>
      </c>
      <c r="N82" s="118" t="s">
        <v>693</v>
      </c>
      <c r="O82" s="103" t="s">
        <v>64</v>
      </c>
      <c r="P82" s="278" t="s">
        <v>260</v>
      </c>
      <c r="Q82" s="228"/>
      <c r="R82" s="19">
        <v>19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s="1" customFormat="1" ht="51.75" customHeight="1">
      <c r="A83" s="146">
        <v>11</v>
      </c>
      <c r="B83" s="186" t="s">
        <v>84</v>
      </c>
      <c r="C83" s="186" t="s">
        <v>15</v>
      </c>
      <c r="D83" s="1">
        <v>3</v>
      </c>
      <c r="E83" s="1">
        <v>4</v>
      </c>
      <c r="F83" s="1">
        <v>4</v>
      </c>
      <c r="H83" s="1">
        <v>157.1</v>
      </c>
      <c r="I83" s="1">
        <v>157.1</v>
      </c>
      <c r="K83" s="1">
        <v>9</v>
      </c>
      <c r="L83" s="1">
        <v>9</v>
      </c>
      <c r="N83" s="118" t="s">
        <v>693</v>
      </c>
      <c r="O83" s="103" t="s">
        <v>65</v>
      </c>
      <c r="P83" s="278" t="s">
        <v>260</v>
      </c>
      <c r="Q83" s="228" t="s">
        <v>695</v>
      </c>
      <c r="R83" s="19">
        <v>19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s="1" customFormat="1" ht="51.75" customHeight="1">
      <c r="A84" s="148">
        <v>12</v>
      </c>
      <c r="B84" s="186" t="s">
        <v>84</v>
      </c>
      <c r="C84" s="186" t="s">
        <v>66</v>
      </c>
      <c r="D84" s="1">
        <v>22</v>
      </c>
      <c r="E84" s="1">
        <v>1</v>
      </c>
      <c r="F84" s="1">
        <v>1</v>
      </c>
      <c r="H84" s="1">
        <v>49.2</v>
      </c>
      <c r="I84" s="1">
        <v>49.2</v>
      </c>
      <c r="K84" s="1">
        <v>1</v>
      </c>
      <c r="L84" s="1">
        <v>1</v>
      </c>
      <c r="N84" s="118" t="s">
        <v>693</v>
      </c>
      <c r="O84" s="103" t="s">
        <v>67</v>
      </c>
      <c r="P84" s="278" t="s">
        <v>260</v>
      </c>
      <c r="Q84" s="228"/>
      <c r="R84" s="19">
        <v>19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s="1" customFormat="1" ht="51.75" customHeight="1">
      <c r="A85" s="148">
        <v>13</v>
      </c>
      <c r="B85" s="186" t="s">
        <v>84</v>
      </c>
      <c r="C85" s="186" t="s">
        <v>48</v>
      </c>
      <c r="D85" s="1">
        <v>11</v>
      </c>
      <c r="E85" s="1">
        <v>3</v>
      </c>
      <c r="F85" s="1">
        <v>3</v>
      </c>
      <c r="H85" s="1">
        <v>134.30000000000001</v>
      </c>
      <c r="I85" s="1">
        <v>134.30000000000001</v>
      </c>
      <c r="K85" s="1">
        <v>4</v>
      </c>
      <c r="L85" s="1">
        <v>4</v>
      </c>
      <c r="N85" s="118" t="s">
        <v>693</v>
      </c>
      <c r="O85" s="103" t="s">
        <v>68</v>
      </c>
      <c r="P85" s="278" t="s">
        <v>260</v>
      </c>
      <c r="Q85" s="228"/>
      <c r="R85" s="19">
        <v>19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s="1" customFormat="1" ht="51.75" customHeight="1">
      <c r="A86" s="146">
        <v>14</v>
      </c>
      <c r="B86" s="186" t="s">
        <v>84</v>
      </c>
      <c r="C86" s="186" t="s">
        <v>69</v>
      </c>
      <c r="D86" s="1">
        <v>15</v>
      </c>
      <c r="E86" s="1">
        <f>F86+G86</f>
        <v>1</v>
      </c>
      <c r="F86" s="1">
        <v>1</v>
      </c>
      <c r="H86" s="1">
        <f>I86+J86</f>
        <v>39.799999999999997</v>
      </c>
      <c r="I86" s="1">
        <v>39.799999999999997</v>
      </c>
      <c r="K86" s="1">
        <f>L86+M86</f>
        <v>2</v>
      </c>
      <c r="L86" s="1">
        <v>2</v>
      </c>
      <c r="N86" s="118" t="s">
        <v>696</v>
      </c>
      <c r="O86" s="103" t="s">
        <v>70</v>
      </c>
      <c r="P86" s="278" t="s">
        <v>260</v>
      </c>
      <c r="Q86" s="227"/>
      <c r="R86" s="19">
        <v>20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1:53" s="1" customFormat="1" ht="51.75" customHeight="1">
      <c r="A87" s="148">
        <v>15</v>
      </c>
      <c r="B87" s="186" t="s">
        <v>84</v>
      </c>
      <c r="C87" s="186" t="s">
        <v>71</v>
      </c>
      <c r="D87" s="1">
        <v>5</v>
      </c>
      <c r="E87" s="1">
        <f>F87+G87</f>
        <v>1</v>
      </c>
      <c r="F87" s="1">
        <v>1</v>
      </c>
      <c r="H87" s="1">
        <f>I87+J87</f>
        <v>40.4</v>
      </c>
      <c r="I87" s="1">
        <v>40.4</v>
      </c>
      <c r="K87" s="1">
        <f>L87+M87</f>
        <v>2</v>
      </c>
      <c r="L87" s="1">
        <v>2</v>
      </c>
      <c r="N87" s="118" t="s">
        <v>696</v>
      </c>
      <c r="O87" s="103" t="s">
        <v>72</v>
      </c>
      <c r="P87" s="278" t="s">
        <v>260</v>
      </c>
      <c r="Q87" s="227"/>
      <c r="R87" s="19">
        <v>20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</row>
    <row r="88" spans="1:53" s="1" customFormat="1" ht="51.75" customHeight="1">
      <c r="A88" s="148">
        <v>16</v>
      </c>
      <c r="B88" s="186" t="s">
        <v>84</v>
      </c>
      <c r="C88" s="186" t="s">
        <v>49</v>
      </c>
      <c r="D88" s="1">
        <v>16</v>
      </c>
      <c r="E88" s="1">
        <f>F88+G88</f>
        <v>1</v>
      </c>
      <c r="F88" s="1">
        <v>1</v>
      </c>
      <c r="H88" s="1">
        <v>45.4</v>
      </c>
      <c r="I88" s="1">
        <v>45.4</v>
      </c>
      <c r="K88" s="1">
        <v>6</v>
      </c>
      <c r="L88" s="1">
        <v>6</v>
      </c>
      <c r="N88" s="118" t="s">
        <v>696</v>
      </c>
      <c r="O88" s="103" t="s">
        <v>73</v>
      </c>
      <c r="P88" s="278" t="s">
        <v>260</v>
      </c>
      <c r="Q88" s="227"/>
      <c r="R88" s="19">
        <v>20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</row>
    <row r="89" spans="1:53" s="1" customFormat="1" ht="51.75" customHeight="1">
      <c r="A89" s="146">
        <v>17</v>
      </c>
      <c r="B89" s="186" t="s">
        <v>84</v>
      </c>
      <c r="C89" s="186" t="s">
        <v>53</v>
      </c>
      <c r="D89" s="1">
        <v>1</v>
      </c>
      <c r="E89" s="1">
        <v>4</v>
      </c>
      <c r="F89" s="1">
        <v>2</v>
      </c>
      <c r="G89" s="1">
        <v>2</v>
      </c>
      <c r="H89" s="1">
        <v>119.8</v>
      </c>
      <c r="I89" s="1">
        <v>61.1</v>
      </c>
      <c r="J89" s="1">
        <v>58.7</v>
      </c>
      <c r="K89" s="1">
        <v>7</v>
      </c>
      <c r="L89" s="1">
        <v>5</v>
      </c>
      <c r="M89" s="1">
        <v>2</v>
      </c>
      <c r="N89" s="118" t="s">
        <v>696</v>
      </c>
      <c r="O89" s="103" t="s">
        <v>74</v>
      </c>
      <c r="P89" s="278" t="s">
        <v>260</v>
      </c>
      <c r="Q89" s="227"/>
      <c r="R89" s="19">
        <v>20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</row>
    <row r="90" spans="1:53" s="1" customFormat="1" ht="51.75" customHeight="1">
      <c r="A90" s="148">
        <v>18</v>
      </c>
      <c r="B90" s="186" t="s">
        <v>84</v>
      </c>
      <c r="C90" s="186" t="s">
        <v>52</v>
      </c>
      <c r="D90" s="1">
        <v>4</v>
      </c>
      <c r="E90" s="1">
        <v>1</v>
      </c>
      <c r="G90" s="1">
        <v>1</v>
      </c>
      <c r="H90" s="1">
        <v>35.299999999999997</v>
      </c>
      <c r="J90" s="1">
        <v>35.299999999999997</v>
      </c>
      <c r="K90" s="1">
        <v>5</v>
      </c>
      <c r="M90" s="1">
        <v>5</v>
      </c>
      <c r="N90" s="118" t="s">
        <v>696</v>
      </c>
      <c r="O90" s="103" t="s">
        <v>75</v>
      </c>
      <c r="P90" s="278" t="s">
        <v>260</v>
      </c>
      <c r="Q90" s="227"/>
      <c r="R90" s="19">
        <v>20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</row>
    <row r="91" spans="1:53" s="1" customFormat="1" ht="51.75" customHeight="1">
      <c r="A91" s="148">
        <v>19</v>
      </c>
      <c r="B91" s="186" t="s">
        <v>84</v>
      </c>
      <c r="C91" s="186" t="s">
        <v>76</v>
      </c>
      <c r="D91" s="1">
        <v>16</v>
      </c>
      <c r="E91" s="1">
        <v>3</v>
      </c>
      <c r="G91" s="1">
        <v>3</v>
      </c>
      <c r="H91" s="1">
        <v>316.89999999999998</v>
      </c>
      <c r="J91" s="1">
        <v>316.89999999999998</v>
      </c>
      <c r="K91" s="1">
        <v>8</v>
      </c>
      <c r="M91" s="1">
        <v>8</v>
      </c>
      <c r="N91" s="118" t="s">
        <v>697</v>
      </c>
      <c r="O91" s="103" t="s">
        <v>77</v>
      </c>
      <c r="P91" s="278" t="s">
        <v>260</v>
      </c>
      <c r="Q91" s="227"/>
      <c r="R91" s="19">
        <v>20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</row>
    <row r="92" spans="1:53" s="1" customFormat="1" ht="51.75" customHeight="1">
      <c r="A92" s="146">
        <v>20</v>
      </c>
      <c r="B92" s="186" t="s">
        <v>84</v>
      </c>
      <c r="C92" s="186" t="s">
        <v>162</v>
      </c>
      <c r="D92" s="1">
        <v>4</v>
      </c>
      <c r="E92" s="1">
        <v>8</v>
      </c>
      <c r="G92" s="1">
        <v>8</v>
      </c>
      <c r="H92" s="1">
        <v>374</v>
      </c>
      <c r="J92" s="1">
        <v>374</v>
      </c>
      <c r="K92" s="1">
        <v>29</v>
      </c>
      <c r="M92" s="1">
        <v>29</v>
      </c>
      <c r="N92" s="118" t="s">
        <v>698</v>
      </c>
      <c r="O92" s="103" t="s">
        <v>261</v>
      </c>
      <c r="P92" s="278" t="s">
        <v>260</v>
      </c>
      <c r="Q92" s="227"/>
      <c r="R92" s="19">
        <v>21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3" s="1" customFormat="1" ht="51.75" customHeight="1">
      <c r="A93" s="148">
        <v>21</v>
      </c>
      <c r="B93" s="186" t="s">
        <v>84</v>
      </c>
      <c r="C93" s="186" t="s">
        <v>53</v>
      </c>
      <c r="D93" s="1">
        <v>35</v>
      </c>
      <c r="E93" s="1">
        <v>7</v>
      </c>
      <c r="F93" s="1">
        <v>5</v>
      </c>
      <c r="G93" s="1">
        <v>2</v>
      </c>
      <c r="H93" s="1">
        <v>321.7</v>
      </c>
      <c r="I93" s="1">
        <v>263.89999999999998</v>
      </c>
      <c r="J93" s="1">
        <v>57.8</v>
      </c>
      <c r="K93" s="1">
        <v>15</v>
      </c>
      <c r="L93" s="1">
        <v>8</v>
      </c>
      <c r="M93" s="1">
        <v>7</v>
      </c>
      <c r="N93" s="118" t="s">
        <v>698</v>
      </c>
      <c r="O93" s="103" t="s">
        <v>262</v>
      </c>
      <c r="P93" s="278" t="s">
        <v>260</v>
      </c>
      <c r="Q93" s="227"/>
      <c r="R93" s="19">
        <v>21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</row>
    <row r="94" spans="1:53" s="1" customFormat="1" ht="51.75" customHeight="1">
      <c r="A94" s="148">
        <v>22</v>
      </c>
      <c r="B94" s="186" t="s">
        <v>84</v>
      </c>
      <c r="C94" s="186" t="s">
        <v>44</v>
      </c>
      <c r="D94" s="1" t="s">
        <v>295</v>
      </c>
      <c r="E94" s="1">
        <f>F94+G94</f>
        <v>1</v>
      </c>
      <c r="F94" s="1">
        <v>1</v>
      </c>
      <c r="H94" s="1">
        <v>42.7</v>
      </c>
      <c r="I94" s="1">
        <v>42.7</v>
      </c>
      <c r="K94" s="1">
        <v>2</v>
      </c>
      <c r="L94" s="1">
        <v>2</v>
      </c>
      <c r="N94" s="118" t="s">
        <v>699</v>
      </c>
      <c r="O94" s="103" t="s">
        <v>296</v>
      </c>
      <c r="P94" s="278" t="s">
        <v>294</v>
      </c>
      <c r="Q94" s="227"/>
      <c r="R94" s="19">
        <v>21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</row>
    <row r="95" spans="1:53" s="1" customFormat="1" ht="51.75" customHeight="1">
      <c r="A95" s="146">
        <v>23</v>
      </c>
      <c r="B95" s="186" t="s">
        <v>84</v>
      </c>
      <c r="C95" s="186" t="s">
        <v>53</v>
      </c>
      <c r="D95" s="1">
        <v>83</v>
      </c>
      <c r="E95" s="1">
        <v>28</v>
      </c>
      <c r="F95" s="1">
        <v>25</v>
      </c>
      <c r="G95" s="1">
        <v>3</v>
      </c>
      <c r="H95" s="1">
        <v>653.79999999999995</v>
      </c>
      <c r="I95" s="1">
        <v>574.79999999999995</v>
      </c>
      <c r="J95" s="1">
        <v>79</v>
      </c>
      <c r="K95" s="1">
        <v>39</v>
      </c>
      <c r="L95" s="1">
        <v>34</v>
      </c>
      <c r="M95" s="1">
        <v>5</v>
      </c>
      <c r="N95" s="118" t="s">
        <v>699</v>
      </c>
      <c r="O95" s="103" t="s">
        <v>262</v>
      </c>
      <c r="P95" s="278" t="s">
        <v>294</v>
      </c>
      <c r="Q95" s="227"/>
      <c r="R95" s="19">
        <v>21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</row>
    <row r="96" spans="1:53" s="1" customFormat="1" ht="51.75" customHeight="1">
      <c r="A96" s="148">
        <v>24</v>
      </c>
      <c r="B96" s="186" t="s">
        <v>84</v>
      </c>
      <c r="C96" s="179" t="s">
        <v>47</v>
      </c>
      <c r="D96" s="1">
        <v>21</v>
      </c>
      <c r="E96" s="20">
        <v>2</v>
      </c>
      <c r="F96" s="20">
        <v>1</v>
      </c>
      <c r="G96" s="20">
        <v>1</v>
      </c>
      <c r="H96" s="20">
        <v>75.8</v>
      </c>
      <c r="I96" s="20">
        <v>35.799999999999997</v>
      </c>
      <c r="J96" s="20">
        <v>40</v>
      </c>
      <c r="L96" s="20"/>
      <c r="M96" s="2"/>
      <c r="N96" s="119" t="s">
        <v>700</v>
      </c>
      <c r="O96" s="103" t="s">
        <v>701</v>
      </c>
      <c r="P96" s="278" t="s">
        <v>294</v>
      </c>
      <c r="Q96" s="19"/>
      <c r="R96" s="19">
        <v>22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</row>
    <row r="97" spans="1:54" s="1" customFormat="1" ht="51.75" customHeight="1">
      <c r="A97" s="148">
        <v>25</v>
      </c>
      <c r="B97" s="186" t="s">
        <v>84</v>
      </c>
      <c r="C97" s="186" t="s">
        <v>47</v>
      </c>
      <c r="D97" s="1">
        <v>31</v>
      </c>
      <c r="E97" s="1">
        <f t="shared" ref="E97" si="4">F97+G97</f>
        <v>1</v>
      </c>
      <c r="F97" s="1">
        <v>1</v>
      </c>
      <c r="H97" s="1">
        <f t="shared" ref="H97" si="5">I97+J97</f>
        <v>37</v>
      </c>
      <c r="I97" s="1">
        <v>37</v>
      </c>
      <c r="K97" s="1">
        <f t="shared" ref="K97" si="6">L97+M97</f>
        <v>3</v>
      </c>
      <c r="L97" s="1">
        <v>3</v>
      </c>
      <c r="N97" s="119" t="s">
        <v>700</v>
      </c>
      <c r="O97" s="103" t="s">
        <v>702</v>
      </c>
      <c r="P97" s="278" t="s">
        <v>294</v>
      </c>
      <c r="Q97" s="19"/>
      <c r="R97" s="19">
        <v>22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1:54" s="1" customFormat="1" ht="51.75" customHeight="1">
      <c r="A98" s="146">
        <v>26</v>
      </c>
      <c r="B98" s="186" t="s">
        <v>84</v>
      </c>
      <c r="C98" s="186" t="s">
        <v>45</v>
      </c>
      <c r="D98" s="1">
        <v>14</v>
      </c>
      <c r="E98" s="1">
        <v>2</v>
      </c>
      <c r="F98" s="1">
        <v>2</v>
      </c>
      <c r="H98" s="1">
        <v>149.80000000000001</v>
      </c>
      <c r="I98" s="1">
        <v>149.80000000000001</v>
      </c>
      <c r="K98" s="1">
        <v>5</v>
      </c>
      <c r="L98" s="1">
        <v>5</v>
      </c>
      <c r="N98" s="119" t="s">
        <v>700</v>
      </c>
      <c r="O98" s="103" t="s">
        <v>703</v>
      </c>
      <c r="P98" s="278" t="s">
        <v>294</v>
      </c>
      <c r="Q98" s="19"/>
      <c r="R98" s="19">
        <v>22</v>
      </c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</row>
    <row r="99" spans="1:54" s="1" customFormat="1" ht="51.75" customHeight="1">
      <c r="A99" s="148">
        <v>27</v>
      </c>
      <c r="B99" s="186" t="s">
        <v>84</v>
      </c>
      <c r="C99" s="186" t="s">
        <v>49</v>
      </c>
      <c r="D99" s="1">
        <v>31</v>
      </c>
      <c r="E99" s="1">
        <f t="shared" ref="E99" si="7">F99+G99</f>
        <v>4</v>
      </c>
      <c r="F99" s="1">
        <v>4</v>
      </c>
      <c r="H99" s="1">
        <f t="shared" ref="H99" si="8">I99+J99</f>
        <v>156.80000000000001</v>
      </c>
      <c r="I99" s="1">
        <v>156.80000000000001</v>
      </c>
      <c r="K99" s="1">
        <f t="shared" ref="K99" si="9">L99+M99</f>
        <v>15</v>
      </c>
      <c r="L99" s="1">
        <v>15</v>
      </c>
      <c r="N99" s="119" t="s">
        <v>700</v>
      </c>
      <c r="O99" s="103" t="s">
        <v>704</v>
      </c>
      <c r="P99" s="278" t="s">
        <v>294</v>
      </c>
      <c r="Q99" s="19"/>
      <c r="R99" s="19">
        <v>22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</row>
    <row r="100" spans="1:54" s="1" customFormat="1" ht="51.75" customHeight="1">
      <c r="A100" s="148">
        <v>28</v>
      </c>
      <c r="B100" s="186" t="s">
        <v>84</v>
      </c>
      <c r="C100" s="186" t="s">
        <v>28</v>
      </c>
      <c r="D100" s="1">
        <v>13</v>
      </c>
      <c r="E100" s="1">
        <v>14</v>
      </c>
      <c r="F100" s="1">
        <v>4</v>
      </c>
      <c r="G100" s="1">
        <v>10</v>
      </c>
      <c r="H100" s="1">
        <v>816.3</v>
      </c>
      <c r="I100" s="1">
        <v>189.3</v>
      </c>
      <c r="J100" s="1">
        <v>627</v>
      </c>
      <c r="K100" s="1">
        <v>31</v>
      </c>
      <c r="L100" s="1">
        <v>5</v>
      </c>
      <c r="M100" s="1">
        <v>26</v>
      </c>
      <c r="N100" s="119" t="s">
        <v>705</v>
      </c>
      <c r="O100" s="103" t="s">
        <v>706</v>
      </c>
      <c r="P100" s="278" t="s">
        <v>294</v>
      </c>
      <c r="Q100" s="19"/>
      <c r="R100" s="19">
        <v>22</v>
      </c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</row>
    <row r="101" spans="1:54" s="1" customFormat="1" ht="51.75" customHeight="1">
      <c r="A101" s="146">
        <v>29</v>
      </c>
      <c r="B101" s="186" t="s">
        <v>84</v>
      </c>
      <c r="C101" s="186" t="s">
        <v>707</v>
      </c>
      <c r="D101" s="1">
        <v>41</v>
      </c>
      <c r="E101" s="1">
        <v>19</v>
      </c>
      <c r="F101" s="1">
        <v>7</v>
      </c>
      <c r="G101" s="1">
        <v>12</v>
      </c>
      <c r="H101" s="1">
        <v>1145.2</v>
      </c>
      <c r="I101" s="1">
        <v>384.4</v>
      </c>
      <c r="J101" s="1">
        <v>760.8</v>
      </c>
      <c r="K101" s="1">
        <v>36</v>
      </c>
      <c r="L101" s="1">
        <v>16</v>
      </c>
      <c r="M101" s="1">
        <v>20</v>
      </c>
      <c r="N101" s="119" t="s">
        <v>705</v>
      </c>
      <c r="O101" s="103" t="s">
        <v>708</v>
      </c>
      <c r="P101" s="278" t="s">
        <v>294</v>
      </c>
      <c r="Q101" s="19"/>
      <c r="R101" s="19">
        <v>22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</row>
    <row r="102" spans="1:54" s="1" customFormat="1" ht="51.75" customHeight="1">
      <c r="A102" s="148">
        <v>30</v>
      </c>
      <c r="B102" s="186" t="s">
        <v>84</v>
      </c>
      <c r="C102" s="186" t="s">
        <v>71</v>
      </c>
      <c r="D102" s="1">
        <v>19</v>
      </c>
      <c r="E102" s="1">
        <v>4</v>
      </c>
      <c r="F102" s="1">
        <v>2</v>
      </c>
      <c r="G102" s="1">
        <v>2</v>
      </c>
      <c r="H102" s="1">
        <v>111.3</v>
      </c>
      <c r="I102" s="1">
        <v>56.5</v>
      </c>
      <c r="J102" s="1">
        <v>54.8</v>
      </c>
      <c r="K102" s="1">
        <v>11</v>
      </c>
      <c r="L102" s="1">
        <v>2</v>
      </c>
      <c r="M102" s="1">
        <v>9</v>
      </c>
      <c r="N102" s="119" t="s">
        <v>751</v>
      </c>
      <c r="O102" s="103" t="s">
        <v>732</v>
      </c>
      <c r="P102" s="278" t="s">
        <v>294</v>
      </c>
      <c r="Q102" s="19"/>
      <c r="R102" s="19">
        <v>22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</row>
    <row r="103" spans="1:54" s="1" customFormat="1" ht="51.75" customHeight="1">
      <c r="A103" s="148">
        <v>31</v>
      </c>
      <c r="B103" s="186" t="s">
        <v>84</v>
      </c>
      <c r="C103" s="186" t="s">
        <v>71</v>
      </c>
      <c r="D103" s="1">
        <v>21</v>
      </c>
      <c r="E103" s="1">
        <v>3</v>
      </c>
      <c r="F103" s="1">
        <v>3</v>
      </c>
      <c r="G103" s="1">
        <v>2</v>
      </c>
      <c r="H103" s="1">
        <v>109.3</v>
      </c>
      <c r="I103" s="1">
        <f>27.6+28.6</f>
        <v>56.2</v>
      </c>
      <c r="J103" s="1">
        <v>53.1</v>
      </c>
      <c r="K103" s="1">
        <v>4</v>
      </c>
      <c r="L103" s="1">
        <v>2</v>
      </c>
      <c r="M103" s="1">
        <v>2</v>
      </c>
      <c r="N103" s="119" t="s">
        <v>751</v>
      </c>
      <c r="O103" s="103" t="s">
        <v>733</v>
      </c>
      <c r="P103" s="278" t="s">
        <v>294</v>
      </c>
      <c r="Q103" s="19"/>
      <c r="R103" s="19">
        <v>22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s="1" customFormat="1" ht="51.75" customHeight="1">
      <c r="A104" s="146">
        <v>32</v>
      </c>
      <c r="B104" s="186" t="s">
        <v>84</v>
      </c>
      <c r="C104" s="186" t="s">
        <v>15</v>
      </c>
      <c r="D104" s="1">
        <v>1</v>
      </c>
      <c r="E104" s="1">
        <v>4</v>
      </c>
      <c r="F104" s="1">
        <v>3</v>
      </c>
      <c r="G104" s="1">
        <v>1</v>
      </c>
      <c r="H104" s="1">
        <v>158.5</v>
      </c>
      <c r="I104" s="1">
        <v>120.1</v>
      </c>
      <c r="J104" s="1">
        <v>38.4</v>
      </c>
      <c r="K104" s="1">
        <v>2</v>
      </c>
      <c r="M104" s="1">
        <v>2</v>
      </c>
      <c r="N104" s="119" t="s">
        <v>751</v>
      </c>
      <c r="O104" s="103" t="s">
        <v>734</v>
      </c>
      <c r="P104" s="278" t="s">
        <v>294</v>
      </c>
      <c r="Q104" s="19"/>
      <c r="R104" s="19">
        <v>22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1:54" s="1" customFormat="1" ht="51.75" customHeight="1">
      <c r="A105" s="148">
        <v>33</v>
      </c>
      <c r="B105" s="186" t="s">
        <v>84</v>
      </c>
      <c r="C105" s="186" t="s">
        <v>69</v>
      </c>
      <c r="D105" s="1">
        <v>22</v>
      </c>
      <c r="E105" s="1">
        <v>1</v>
      </c>
      <c r="F105" s="1">
        <v>1</v>
      </c>
      <c r="H105" s="1">
        <v>36.700000000000003</v>
      </c>
      <c r="I105" s="1">
        <v>36.700000000000003</v>
      </c>
      <c r="K105" s="1">
        <v>5</v>
      </c>
      <c r="L105" s="1">
        <v>5</v>
      </c>
      <c r="N105" s="119" t="s">
        <v>751</v>
      </c>
      <c r="O105" s="103" t="s">
        <v>735</v>
      </c>
      <c r="P105" s="278" t="s">
        <v>294</v>
      </c>
      <c r="Q105" s="19"/>
      <c r="R105" s="19">
        <v>22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1:54" s="1" customFormat="1" ht="51.75" customHeight="1">
      <c r="A106" s="148">
        <v>34</v>
      </c>
      <c r="B106" s="186" t="s">
        <v>84</v>
      </c>
      <c r="C106" s="186" t="s">
        <v>736</v>
      </c>
      <c r="D106" s="1">
        <v>8</v>
      </c>
      <c r="E106" s="1">
        <v>2</v>
      </c>
      <c r="F106" s="1">
        <v>2</v>
      </c>
      <c r="H106" s="1">
        <v>80.7</v>
      </c>
      <c r="I106" s="1">
        <v>80.7</v>
      </c>
      <c r="K106" s="1">
        <v>2</v>
      </c>
      <c r="L106" s="1">
        <v>2</v>
      </c>
      <c r="N106" s="119" t="s">
        <v>751</v>
      </c>
      <c r="O106" s="103" t="s">
        <v>737</v>
      </c>
      <c r="P106" s="278" t="s">
        <v>294</v>
      </c>
      <c r="Q106" s="19"/>
      <c r="R106" s="19">
        <v>22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1:54" s="1" customFormat="1" ht="51.75" customHeight="1">
      <c r="A107" s="146">
        <v>35</v>
      </c>
      <c r="B107" s="186" t="s">
        <v>84</v>
      </c>
      <c r="C107" s="186" t="s">
        <v>736</v>
      </c>
      <c r="D107" s="1">
        <v>9</v>
      </c>
      <c r="E107" s="1">
        <v>2</v>
      </c>
      <c r="F107" s="1">
        <v>1</v>
      </c>
      <c r="G107" s="1">
        <v>1</v>
      </c>
      <c r="H107" s="1">
        <v>78.5</v>
      </c>
      <c r="I107" s="1">
        <v>40.4</v>
      </c>
      <c r="J107" s="1">
        <v>38.1</v>
      </c>
      <c r="K107" s="1">
        <v>8</v>
      </c>
      <c r="L107" s="1">
        <v>7</v>
      </c>
      <c r="M107" s="1">
        <v>1</v>
      </c>
      <c r="N107" s="119" t="s">
        <v>751</v>
      </c>
      <c r="O107" s="103" t="s">
        <v>738</v>
      </c>
      <c r="P107" s="278" t="s">
        <v>294</v>
      </c>
      <c r="Q107" s="19"/>
      <c r="R107" s="19">
        <v>22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1:54" s="1" customFormat="1" ht="51.75" customHeight="1">
      <c r="A108" s="148">
        <v>36</v>
      </c>
      <c r="B108" s="186" t="s">
        <v>84</v>
      </c>
      <c r="C108" s="186" t="s">
        <v>25</v>
      </c>
      <c r="D108" s="1">
        <v>17</v>
      </c>
      <c r="E108" s="1">
        <v>2</v>
      </c>
      <c r="F108" s="1">
        <v>1</v>
      </c>
      <c r="G108" s="1">
        <v>1</v>
      </c>
      <c r="H108" s="1">
        <v>75.599999999999994</v>
      </c>
      <c r="I108" s="1">
        <v>37.799999999999997</v>
      </c>
      <c r="J108" s="1">
        <v>37.799999999999997</v>
      </c>
      <c r="K108" s="1">
        <v>3</v>
      </c>
      <c r="L108" s="1">
        <v>2</v>
      </c>
      <c r="M108" s="1">
        <v>1</v>
      </c>
      <c r="N108" s="119" t="s">
        <v>751</v>
      </c>
      <c r="O108" s="103" t="s">
        <v>739</v>
      </c>
      <c r="P108" s="278" t="s">
        <v>294</v>
      </c>
      <c r="Q108" s="19"/>
      <c r="R108" s="19">
        <v>22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1:54" s="1" customFormat="1" ht="51.75" customHeight="1">
      <c r="A109" s="148">
        <v>37</v>
      </c>
      <c r="B109" s="186" t="s">
        <v>84</v>
      </c>
      <c r="C109" s="179" t="s">
        <v>25</v>
      </c>
      <c r="D109" s="1">
        <v>15</v>
      </c>
      <c r="E109" s="1">
        <f>F109+G109</f>
        <v>1</v>
      </c>
      <c r="F109" s="20">
        <v>1</v>
      </c>
      <c r="G109" s="20"/>
      <c r="H109" s="1">
        <f>I109+J109</f>
        <v>40.299999999999997</v>
      </c>
      <c r="I109" s="20">
        <v>40.299999999999997</v>
      </c>
      <c r="J109" s="20"/>
      <c r="K109" s="1">
        <f>L109+M109</f>
        <v>1</v>
      </c>
      <c r="L109" s="20">
        <v>1</v>
      </c>
      <c r="M109" s="20"/>
      <c r="N109" s="119" t="s">
        <v>751</v>
      </c>
      <c r="O109" s="103" t="s">
        <v>740</v>
      </c>
      <c r="P109" s="278" t="s">
        <v>294</v>
      </c>
      <c r="Q109" s="19"/>
      <c r="R109" s="19">
        <v>22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1:54" s="1" customFormat="1" ht="51.75" customHeight="1">
      <c r="A110" s="146">
        <v>38</v>
      </c>
      <c r="B110" s="186" t="s">
        <v>84</v>
      </c>
      <c r="C110" s="179" t="s">
        <v>66</v>
      </c>
      <c r="D110" s="1">
        <v>5</v>
      </c>
      <c r="E110" s="1">
        <v>1</v>
      </c>
      <c r="F110" s="20"/>
      <c r="G110" s="20">
        <v>1</v>
      </c>
      <c r="H110" s="1">
        <v>40.9</v>
      </c>
      <c r="I110" s="20"/>
      <c r="J110" s="1">
        <v>40.9</v>
      </c>
      <c r="K110" s="1">
        <v>8</v>
      </c>
      <c r="L110" s="20"/>
      <c r="M110" s="20">
        <v>8</v>
      </c>
      <c r="N110" s="119" t="s">
        <v>751</v>
      </c>
      <c r="O110" s="103" t="s">
        <v>741</v>
      </c>
      <c r="P110" s="278" t="s">
        <v>294</v>
      </c>
      <c r="Q110" s="19"/>
      <c r="R110" s="19">
        <v>22</v>
      </c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1:54" s="1" customFormat="1" ht="51.75" customHeight="1">
      <c r="A111" s="148">
        <v>39</v>
      </c>
      <c r="B111" s="186" t="s">
        <v>84</v>
      </c>
      <c r="C111" s="179" t="s">
        <v>45</v>
      </c>
      <c r="D111" s="1">
        <v>12</v>
      </c>
      <c r="E111" s="1">
        <v>4</v>
      </c>
      <c r="F111" s="20">
        <v>3</v>
      </c>
      <c r="G111" s="20">
        <v>1</v>
      </c>
      <c r="H111" s="1">
        <v>154.4</v>
      </c>
      <c r="I111" s="20">
        <v>117.5</v>
      </c>
      <c r="J111" s="20">
        <v>36.9</v>
      </c>
      <c r="K111" s="1">
        <v>4</v>
      </c>
      <c r="L111" s="20">
        <v>3</v>
      </c>
      <c r="M111" s="20">
        <v>1</v>
      </c>
      <c r="N111" s="119" t="s">
        <v>751</v>
      </c>
      <c r="O111" s="103" t="s">
        <v>742</v>
      </c>
      <c r="P111" s="278" t="s">
        <v>294</v>
      </c>
      <c r="Q111" s="19"/>
      <c r="R111" s="19">
        <v>22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1:54" s="1" customFormat="1" ht="51.75" customHeight="1">
      <c r="A112" s="148">
        <v>40</v>
      </c>
      <c r="B112" s="186" t="s">
        <v>84</v>
      </c>
      <c r="C112" s="179" t="s">
        <v>61</v>
      </c>
      <c r="D112" s="1" t="s">
        <v>50</v>
      </c>
      <c r="E112" s="1">
        <v>2</v>
      </c>
      <c r="F112" s="20">
        <v>1</v>
      </c>
      <c r="G112" s="20">
        <v>1</v>
      </c>
      <c r="H112" s="1">
        <v>77.900000000000006</v>
      </c>
      <c r="I112" s="20">
        <v>41.9</v>
      </c>
      <c r="J112" s="20">
        <v>36</v>
      </c>
      <c r="K112" s="1">
        <v>2</v>
      </c>
      <c r="L112" s="20"/>
      <c r="M112" s="20">
        <v>2</v>
      </c>
      <c r="N112" s="119" t="s">
        <v>751</v>
      </c>
      <c r="O112" s="103" t="s">
        <v>743</v>
      </c>
      <c r="P112" s="278" t="s">
        <v>294</v>
      </c>
      <c r="Q112" s="19"/>
      <c r="R112" s="19">
        <v>22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1:54" s="1" customFormat="1" ht="51.75" customHeight="1">
      <c r="A113" s="146">
        <v>41</v>
      </c>
      <c r="B113" s="186" t="s">
        <v>84</v>
      </c>
      <c r="C113" s="179" t="s">
        <v>45</v>
      </c>
      <c r="D113" s="1">
        <v>6</v>
      </c>
      <c r="E113" s="1">
        <v>2</v>
      </c>
      <c r="F113" s="20">
        <v>2</v>
      </c>
      <c r="G113" s="20"/>
      <c r="H113" s="1">
        <v>85.6</v>
      </c>
      <c r="I113" s="1">
        <v>85.6</v>
      </c>
      <c r="J113" s="20"/>
      <c r="K113" s="1">
        <v>1</v>
      </c>
      <c r="L113" s="20">
        <v>1</v>
      </c>
      <c r="M113" s="20"/>
      <c r="N113" s="119" t="s">
        <v>751</v>
      </c>
      <c r="O113" s="103" t="s">
        <v>744</v>
      </c>
      <c r="P113" s="278" t="s">
        <v>294</v>
      </c>
      <c r="Q113" s="19"/>
      <c r="R113" s="19">
        <v>22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s="1" customFormat="1" ht="51.75" customHeight="1">
      <c r="A114" s="148">
        <v>42</v>
      </c>
      <c r="B114" s="186" t="s">
        <v>84</v>
      </c>
      <c r="C114" s="179" t="s">
        <v>745</v>
      </c>
      <c r="D114" s="56">
        <v>7</v>
      </c>
      <c r="E114" s="1">
        <v>2</v>
      </c>
      <c r="F114" s="20">
        <v>1</v>
      </c>
      <c r="G114" s="20">
        <v>1</v>
      </c>
      <c r="H114" s="1">
        <v>95.5</v>
      </c>
      <c r="I114" s="20">
        <v>47.8</v>
      </c>
      <c r="J114" s="20">
        <v>47.7</v>
      </c>
      <c r="K114" s="1">
        <v>2</v>
      </c>
      <c r="L114" s="20">
        <v>1</v>
      </c>
      <c r="M114" s="20">
        <v>1</v>
      </c>
      <c r="N114" s="119" t="s">
        <v>751</v>
      </c>
      <c r="O114" s="103" t="s">
        <v>746</v>
      </c>
      <c r="P114" s="278" t="s">
        <v>294</v>
      </c>
      <c r="Q114" s="19"/>
      <c r="R114" s="19">
        <v>22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1:54" s="1" customFormat="1" ht="51.75" customHeight="1">
      <c r="A115" s="148">
        <v>43</v>
      </c>
      <c r="B115" s="186" t="s">
        <v>84</v>
      </c>
      <c r="C115" s="179" t="s">
        <v>707</v>
      </c>
      <c r="D115" s="56">
        <v>50</v>
      </c>
      <c r="E115" s="1">
        <v>3</v>
      </c>
      <c r="F115" s="20"/>
      <c r="G115" s="20">
        <v>3</v>
      </c>
      <c r="H115" s="1">
        <v>112.8</v>
      </c>
      <c r="I115" s="20"/>
      <c r="J115" s="20">
        <v>112.8</v>
      </c>
      <c r="K115" s="1">
        <v>2</v>
      </c>
      <c r="L115" s="20"/>
      <c r="M115" s="20">
        <v>2</v>
      </c>
      <c r="N115" s="119" t="s">
        <v>751</v>
      </c>
      <c r="O115" s="103" t="s">
        <v>747</v>
      </c>
      <c r="P115" s="278" t="s">
        <v>294</v>
      </c>
      <c r="Q115" s="19"/>
      <c r="R115" s="19">
        <v>22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1:54" s="1" customFormat="1" ht="51.75" customHeight="1">
      <c r="A116" s="146">
        <v>44</v>
      </c>
      <c r="B116" s="186" t="s">
        <v>84</v>
      </c>
      <c r="C116" s="179" t="s">
        <v>748</v>
      </c>
      <c r="D116" s="1">
        <v>2</v>
      </c>
      <c r="E116" s="20">
        <v>12</v>
      </c>
      <c r="F116" s="20">
        <v>3</v>
      </c>
      <c r="G116" s="20">
        <v>9</v>
      </c>
      <c r="H116" s="20">
        <v>484.9</v>
      </c>
      <c r="I116" s="20">
        <v>113.1</v>
      </c>
      <c r="J116" s="20">
        <v>371.8</v>
      </c>
      <c r="K116" s="1">
        <v>23</v>
      </c>
      <c r="L116" s="20">
        <v>19</v>
      </c>
      <c r="M116" s="2">
        <v>4</v>
      </c>
      <c r="N116" s="119" t="s">
        <v>751</v>
      </c>
      <c r="O116" s="103" t="s">
        <v>749</v>
      </c>
      <c r="P116" s="278" t="s">
        <v>294</v>
      </c>
      <c r="Q116" s="19"/>
      <c r="R116" s="19">
        <v>22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1:54" s="1" customFormat="1" ht="51.75" customHeight="1">
      <c r="A117" s="148">
        <v>45</v>
      </c>
      <c r="B117" s="186" t="s">
        <v>84</v>
      </c>
      <c r="C117" s="179" t="s">
        <v>748</v>
      </c>
      <c r="D117" s="1">
        <v>1</v>
      </c>
      <c r="E117" s="20">
        <v>12</v>
      </c>
      <c r="F117" s="20">
        <v>1</v>
      </c>
      <c r="G117" s="20">
        <v>11</v>
      </c>
      <c r="H117" s="229">
        <v>532</v>
      </c>
      <c r="I117" s="20">
        <v>41.1</v>
      </c>
      <c r="J117" s="20">
        <v>490.9</v>
      </c>
      <c r="K117" s="1">
        <v>25</v>
      </c>
      <c r="L117" s="20">
        <v>1</v>
      </c>
      <c r="M117" s="2">
        <v>24</v>
      </c>
      <c r="N117" s="119" t="s">
        <v>751</v>
      </c>
      <c r="O117" s="103" t="s">
        <v>737</v>
      </c>
      <c r="P117" s="278" t="s">
        <v>294</v>
      </c>
      <c r="Q117" s="19"/>
      <c r="R117" s="19">
        <v>22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1:54" s="1" customFormat="1" ht="51.75" customHeight="1">
      <c r="A118" s="148">
        <v>46</v>
      </c>
      <c r="B118" s="186" t="s">
        <v>84</v>
      </c>
      <c r="C118" s="179" t="s">
        <v>61</v>
      </c>
      <c r="D118" s="1" t="s">
        <v>269</v>
      </c>
      <c r="E118" s="20">
        <v>4</v>
      </c>
      <c r="F118" s="20">
        <v>4</v>
      </c>
      <c r="G118" s="20"/>
      <c r="H118" s="20">
        <v>148.69999999999999</v>
      </c>
      <c r="I118" s="20">
        <v>148.69999999999999</v>
      </c>
      <c r="J118" s="20"/>
      <c r="K118" s="1">
        <v>4</v>
      </c>
      <c r="L118" s="20">
        <v>4</v>
      </c>
      <c r="M118" s="2"/>
      <c r="N118" s="119" t="s">
        <v>751</v>
      </c>
      <c r="O118" s="106" t="s">
        <v>750</v>
      </c>
      <c r="P118" s="279" t="s">
        <v>294</v>
      </c>
      <c r="Q118" s="19"/>
      <c r="R118" s="19">
        <v>22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1:54" s="1" customFormat="1" ht="51.75" customHeight="1">
      <c r="A119" s="146">
        <v>47</v>
      </c>
      <c r="B119" s="186" t="s">
        <v>84</v>
      </c>
      <c r="C119" s="179" t="s">
        <v>61</v>
      </c>
      <c r="D119" s="1">
        <v>25</v>
      </c>
      <c r="E119" s="20">
        <v>2</v>
      </c>
      <c r="F119" s="20"/>
      <c r="G119" s="20"/>
      <c r="H119" s="20">
        <v>114.7</v>
      </c>
      <c r="I119" s="20"/>
      <c r="J119" s="20"/>
      <c r="L119" s="20"/>
      <c r="M119" s="2"/>
      <c r="N119" s="119" t="s">
        <v>869</v>
      </c>
      <c r="O119" s="103" t="s">
        <v>870</v>
      </c>
      <c r="P119" s="278" t="s">
        <v>871</v>
      </c>
      <c r="Q119" s="227"/>
      <c r="R119" s="19">
        <v>23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1:54" s="1" customFormat="1" ht="51.75" customHeight="1">
      <c r="A120" s="148">
        <v>48</v>
      </c>
      <c r="B120" s="186" t="s">
        <v>83</v>
      </c>
      <c r="C120" s="179" t="s">
        <v>66</v>
      </c>
      <c r="D120" s="1">
        <v>1</v>
      </c>
      <c r="E120" s="20">
        <f>F120+G120</f>
        <v>2</v>
      </c>
      <c r="F120" s="20">
        <v>2</v>
      </c>
      <c r="G120" s="20"/>
      <c r="H120" s="1">
        <v>150.5</v>
      </c>
      <c r="I120" s="20">
        <v>150.5</v>
      </c>
      <c r="J120" s="20"/>
      <c r="K120" s="1">
        <v>6</v>
      </c>
      <c r="L120" s="20">
        <v>6</v>
      </c>
      <c r="M120" s="2"/>
      <c r="N120" s="118" t="s">
        <v>696</v>
      </c>
      <c r="O120" s="103" t="s">
        <v>78</v>
      </c>
      <c r="P120" s="278" t="s">
        <v>260</v>
      </c>
      <c r="Q120" s="227"/>
      <c r="R120" s="19">
        <v>20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</row>
    <row r="121" spans="1:54" s="1" customFormat="1" ht="51.75" customHeight="1">
      <c r="A121" s="148">
        <v>49</v>
      </c>
      <c r="B121" s="186" t="s">
        <v>83</v>
      </c>
      <c r="C121" s="186" t="s">
        <v>79</v>
      </c>
      <c r="D121" s="1">
        <v>3</v>
      </c>
      <c r="E121" s="1">
        <f>F121+G121</f>
        <v>1</v>
      </c>
      <c r="F121" s="1">
        <v>1</v>
      </c>
      <c r="H121" s="1">
        <v>44.1</v>
      </c>
      <c r="I121" s="1">
        <v>44.1</v>
      </c>
      <c r="K121" s="1">
        <f>L121+M121</f>
        <v>8</v>
      </c>
      <c r="L121" s="1">
        <v>8</v>
      </c>
      <c r="M121" s="2"/>
      <c r="N121" s="118" t="s">
        <v>696</v>
      </c>
      <c r="O121" s="103" t="s">
        <v>80</v>
      </c>
      <c r="P121" s="278" t="s">
        <v>260</v>
      </c>
      <c r="Q121" s="227"/>
      <c r="R121" s="19">
        <v>20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</row>
    <row r="122" spans="1:54" s="1" customFormat="1" ht="51.75" customHeight="1">
      <c r="A122" s="146">
        <v>50</v>
      </c>
      <c r="B122" s="186" t="s">
        <v>83</v>
      </c>
      <c r="C122" s="186" t="s">
        <v>66</v>
      </c>
      <c r="D122" s="1">
        <v>5</v>
      </c>
      <c r="E122" s="1">
        <f>F122+G122</f>
        <v>2</v>
      </c>
      <c r="F122" s="1">
        <v>2</v>
      </c>
      <c r="H122" s="1">
        <f>I122+J122</f>
        <v>81.7</v>
      </c>
      <c r="I122" s="1">
        <v>81.7</v>
      </c>
      <c r="K122" s="1">
        <f>L122+M122</f>
        <v>3</v>
      </c>
      <c r="L122" s="1">
        <v>3</v>
      </c>
      <c r="M122" s="2"/>
      <c r="N122" s="118" t="s">
        <v>709</v>
      </c>
      <c r="O122" s="103" t="s">
        <v>293</v>
      </c>
      <c r="P122" s="278" t="s">
        <v>294</v>
      </c>
      <c r="Q122" s="19" t="s">
        <v>714</v>
      </c>
      <c r="R122" s="19">
        <v>21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</row>
    <row r="123" spans="1:54" s="1" customFormat="1" ht="51.75" customHeight="1">
      <c r="A123" s="148">
        <v>51</v>
      </c>
      <c r="B123" s="186" t="s">
        <v>83</v>
      </c>
      <c r="C123" s="179" t="s">
        <v>44</v>
      </c>
      <c r="D123" s="1">
        <v>4</v>
      </c>
      <c r="E123" s="20">
        <v>2</v>
      </c>
      <c r="F123" s="20">
        <v>2</v>
      </c>
      <c r="G123" s="20"/>
      <c r="H123" s="1">
        <v>110.8</v>
      </c>
      <c r="I123" s="1">
        <v>110.8</v>
      </c>
      <c r="J123" s="20"/>
      <c r="K123" s="1">
        <v>1</v>
      </c>
      <c r="L123" s="20">
        <v>1</v>
      </c>
      <c r="M123" s="2"/>
      <c r="N123" s="119" t="s">
        <v>751</v>
      </c>
      <c r="O123" s="103" t="s">
        <v>752</v>
      </c>
      <c r="P123" s="278" t="s">
        <v>294</v>
      </c>
      <c r="Q123" s="19"/>
      <c r="R123" s="19">
        <v>22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1:54" s="1" customFormat="1" ht="51.75" customHeight="1">
      <c r="A124" s="148">
        <v>52</v>
      </c>
      <c r="B124" s="186" t="s">
        <v>83</v>
      </c>
      <c r="C124" s="179" t="s">
        <v>66</v>
      </c>
      <c r="D124" s="1">
        <v>6</v>
      </c>
      <c r="E124" s="20">
        <v>2</v>
      </c>
      <c r="F124" s="20">
        <v>2</v>
      </c>
      <c r="G124" s="20"/>
      <c r="H124" s="1">
        <v>112.1</v>
      </c>
      <c r="I124" s="1">
        <v>112.1</v>
      </c>
      <c r="J124" s="20"/>
      <c r="K124" s="1">
        <v>1</v>
      </c>
      <c r="L124" s="20">
        <v>1</v>
      </c>
      <c r="M124" s="2"/>
      <c r="N124" s="119" t="s">
        <v>751</v>
      </c>
      <c r="O124" s="103" t="s">
        <v>753</v>
      </c>
      <c r="P124" s="278" t="s">
        <v>294</v>
      </c>
      <c r="Q124" s="19"/>
      <c r="R124" s="19">
        <v>22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1:54" s="1" customFormat="1" ht="51.75" customHeight="1">
      <c r="A125" s="146">
        <v>53</v>
      </c>
      <c r="B125" s="186" t="s">
        <v>83</v>
      </c>
      <c r="C125" s="179" t="s">
        <v>66</v>
      </c>
      <c r="D125" s="1">
        <v>7</v>
      </c>
      <c r="E125" s="20">
        <f t="shared" ref="E125:E130" si="10">F125+G125</f>
        <v>2</v>
      </c>
      <c r="F125" s="20">
        <v>2</v>
      </c>
      <c r="G125" s="20"/>
      <c r="H125" s="1">
        <f t="shared" ref="H125:H130" si="11">I125+J125</f>
        <v>108.6</v>
      </c>
      <c r="I125" s="20">
        <v>108.6</v>
      </c>
      <c r="J125" s="20"/>
      <c r="K125" s="1">
        <f t="shared" ref="K125:K130" si="12">L125+M125</f>
        <v>4</v>
      </c>
      <c r="L125" s="20">
        <v>4</v>
      </c>
      <c r="M125" s="2"/>
      <c r="N125" s="119" t="s">
        <v>751</v>
      </c>
      <c r="O125" s="103" t="s">
        <v>754</v>
      </c>
      <c r="P125" s="278" t="s">
        <v>294</v>
      </c>
      <c r="Q125" s="19"/>
      <c r="R125" s="19">
        <v>22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1:54" s="1" customFormat="1" ht="51.75" customHeight="1">
      <c r="A126" s="148">
        <v>54</v>
      </c>
      <c r="B126" s="186" t="s">
        <v>83</v>
      </c>
      <c r="C126" s="179" t="s">
        <v>66</v>
      </c>
      <c r="D126" s="1">
        <v>11</v>
      </c>
      <c r="E126" s="20">
        <f t="shared" si="10"/>
        <v>2</v>
      </c>
      <c r="F126" s="20">
        <v>2</v>
      </c>
      <c r="G126" s="20"/>
      <c r="H126" s="1">
        <f t="shared" si="11"/>
        <v>110.6</v>
      </c>
      <c r="I126" s="20">
        <f>55.4+55.2</f>
        <v>110.6</v>
      </c>
      <c r="J126" s="20"/>
      <c r="K126" s="1">
        <f t="shared" si="12"/>
        <v>7</v>
      </c>
      <c r="L126" s="20">
        <v>7</v>
      </c>
      <c r="M126" s="2"/>
      <c r="N126" s="119" t="s">
        <v>751</v>
      </c>
      <c r="O126" s="103" t="s">
        <v>755</v>
      </c>
      <c r="P126" s="278" t="s">
        <v>294</v>
      </c>
      <c r="Q126" s="19"/>
      <c r="R126" s="19">
        <v>22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1:54" s="1" customFormat="1" ht="51.75" customHeight="1">
      <c r="A127" s="148">
        <v>55</v>
      </c>
      <c r="B127" s="186" t="s">
        <v>83</v>
      </c>
      <c r="C127" s="179" t="s">
        <v>727</v>
      </c>
      <c r="D127" s="1">
        <v>9</v>
      </c>
      <c r="E127" s="20">
        <f t="shared" si="10"/>
        <v>2</v>
      </c>
      <c r="F127" s="20">
        <v>2</v>
      </c>
      <c r="G127" s="20"/>
      <c r="H127" s="1">
        <f t="shared" si="11"/>
        <v>153.19999999999999</v>
      </c>
      <c r="I127" s="20">
        <f>76.6+76.6</f>
        <v>153.19999999999999</v>
      </c>
      <c r="J127" s="20"/>
      <c r="K127" s="1">
        <f t="shared" si="12"/>
        <v>5</v>
      </c>
      <c r="L127" s="20">
        <v>5</v>
      </c>
      <c r="M127" s="2"/>
      <c r="N127" s="119" t="s">
        <v>751</v>
      </c>
      <c r="O127" s="103" t="s">
        <v>756</v>
      </c>
      <c r="P127" s="278" t="s">
        <v>294</v>
      </c>
      <c r="Q127" s="19"/>
      <c r="R127" s="19">
        <v>22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1:54" s="1" customFormat="1" ht="51.75" customHeight="1">
      <c r="A128" s="146">
        <v>56</v>
      </c>
      <c r="B128" s="186" t="s">
        <v>83</v>
      </c>
      <c r="C128" s="179" t="s">
        <v>727</v>
      </c>
      <c r="D128" s="20">
        <v>11</v>
      </c>
      <c r="E128" s="20">
        <f t="shared" si="10"/>
        <v>2</v>
      </c>
      <c r="F128" s="20">
        <v>2</v>
      </c>
      <c r="G128" s="20"/>
      <c r="H128" s="1">
        <f t="shared" si="11"/>
        <v>109</v>
      </c>
      <c r="I128" s="20">
        <v>109</v>
      </c>
      <c r="J128" s="20"/>
      <c r="K128" s="1">
        <f t="shared" si="12"/>
        <v>3</v>
      </c>
      <c r="L128" s="20">
        <v>3</v>
      </c>
      <c r="M128" s="2"/>
      <c r="N128" s="119" t="s">
        <v>751</v>
      </c>
      <c r="O128" s="103" t="s">
        <v>757</v>
      </c>
      <c r="P128" s="278" t="s">
        <v>294</v>
      </c>
      <c r="Q128" s="19"/>
      <c r="R128" s="19">
        <v>22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</row>
    <row r="129" spans="1:54" s="1" customFormat="1" ht="51.75" customHeight="1">
      <c r="A129" s="148">
        <v>57</v>
      </c>
      <c r="B129" s="186" t="s">
        <v>83</v>
      </c>
      <c r="C129" s="186" t="s">
        <v>79</v>
      </c>
      <c r="D129" s="1">
        <v>7</v>
      </c>
      <c r="E129" s="1">
        <f t="shared" si="10"/>
        <v>2</v>
      </c>
      <c r="F129" s="1">
        <v>2</v>
      </c>
      <c r="H129" s="1">
        <f t="shared" si="11"/>
        <v>94.9</v>
      </c>
      <c r="I129" s="1">
        <v>94.9</v>
      </c>
      <c r="K129" s="1">
        <f t="shared" si="12"/>
        <v>7</v>
      </c>
      <c r="L129" s="1">
        <v>7</v>
      </c>
      <c r="M129" s="2"/>
      <c r="N129" s="119" t="s">
        <v>751</v>
      </c>
      <c r="O129" s="103" t="s">
        <v>758</v>
      </c>
      <c r="P129" s="278" t="s">
        <v>294</v>
      </c>
      <c r="Q129" s="19"/>
      <c r="R129" s="19">
        <v>22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1:54" s="1" customFormat="1" ht="51.75" customHeight="1">
      <c r="A130" s="148">
        <v>58</v>
      </c>
      <c r="B130" s="186" t="s">
        <v>83</v>
      </c>
      <c r="C130" s="186" t="s">
        <v>79</v>
      </c>
      <c r="D130" s="1">
        <v>5</v>
      </c>
      <c r="E130" s="1">
        <f t="shared" si="10"/>
        <v>2</v>
      </c>
      <c r="F130" s="1">
        <v>2</v>
      </c>
      <c r="H130" s="1">
        <f t="shared" si="11"/>
        <v>95.7</v>
      </c>
      <c r="I130" s="1">
        <v>95.7</v>
      </c>
      <c r="K130" s="1">
        <f t="shared" si="12"/>
        <v>6</v>
      </c>
      <c r="L130" s="1">
        <v>6</v>
      </c>
      <c r="M130" s="2"/>
      <c r="N130" s="119" t="s">
        <v>751</v>
      </c>
      <c r="O130" s="106" t="s">
        <v>759</v>
      </c>
      <c r="P130" s="279" t="s">
        <v>294</v>
      </c>
      <c r="Q130" s="19"/>
      <c r="R130" s="19">
        <v>22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1" spans="1:54" s="1" customFormat="1" ht="51.75" customHeight="1">
      <c r="A131" s="146">
        <v>59</v>
      </c>
      <c r="B131" s="186" t="s">
        <v>83</v>
      </c>
      <c r="C131" s="179" t="s">
        <v>13</v>
      </c>
      <c r="D131" s="1">
        <v>8</v>
      </c>
      <c r="E131" s="20">
        <v>2</v>
      </c>
      <c r="F131" s="20"/>
      <c r="G131" s="20"/>
      <c r="H131" s="20">
        <v>107.4</v>
      </c>
      <c r="I131" s="20"/>
      <c r="J131" s="20"/>
      <c r="L131" s="20"/>
      <c r="M131" s="2"/>
      <c r="N131" s="119" t="s">
        <v>869</v>
      </c>
      <c r="O131" s="103" t="s">
        <v>872</v>
      </c>
      <c r="P131" s="278" t="s">
        <v>871</v>
      </c>
      <c r="Q131" s="227"/>
      <c r="R131" s="19">
        <v>23</v>
      </c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</row>
    <row r="132" spans="1:54" s="1" customFormat="1" ht="51.75" customHeight="1">
      <c r="A132" s="148">
        <v>60</v>
      </c>
      <c r="B132" s="186" t="s">
        <v>83</v>
      </c>
      <c r="C132" s="179" t="s">
        <v>727</v>
      </c>
      <c r="D132" s="1">
        <v>13</v>
      </c>
      <c r="E132" s="20">
        <v>2</v>
      </c>
      <c r="F132" s="20"/>
      <c r="G132" s="20"/>
      <c r="H132" s="20">
        <v>91.1</v>
      </c>
      <c r="I132" s="20"/>
      <c r="J132" s="20"/>
      <c r="L132" s="20"/>
      <c r="M132" s="2"/>
      <c r="N132" s="119" t="s">
        <v>869</v>
      </c>
      <c r="O132" s="103" t="s">
        <v>873</v>
      </c>
      <c r="P132" s="278" t="s">
        <v>871</v>
      </c>
      <c r="Q132" s="227"/>
      <c r="R132" s="19">
        <v>23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1:54" s="1" customFormat="1" ht="51.75" customHeight="1">
      <c r="A133" s="148">
        <v>61</v>
      </c>
      <c r="B133" s="186" t="s">
        <v>83</v>
      </c>
      <c r="C133" s="179" t="s">
        <v>727</v>
      </c>
      <c r="D133" s="1">
        <v>20</v>
      </c>
      <c r="E133" s="20">
        <v>2</v>
      </c>
      <c r="F133" s="20"/>
      <c r="G133" s="20"/>
      <c r="H133" s="1">
        <v>131.19999999999999</v>
      </c>
      <c r="I133" s="20"/>
      <c r="J133" s="20"/>
      <c r="L133" s="20"/>
      <c r="M133" s="2"/>
      <c r="N133" s="119" t="s">
        <v>869</v>
      </c>
      <c r="O133" s="103" t="s">
        <v>874</v>
      </c>
      <c r="P133" s="278" t="s">
        <v>871</v>
      </c>
      <c r="Q133" s="227"/>
      <c r="R133" s="19">
        <v>23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1:54" s="1" customFormat="1" ht="51.75" customHeight="1">
      <c r="A134" s="146">
        <v>62</v>
      </c>
      <c r="B134" s="186" t="s">
        <v>83</v>
      </c>
      <c r="C134" s="179" t="s">
        <v>727</v>
      </c>
      <c r="D134" s="1">
        <v>21</v>
      </c>
      <c r="E134" s="20">
        <v>2</v>
      </c>
      <c r="F134" s="20"/>
      <c r="G134" s="20"/>
      <c r="H134" s="1">
        <v>114.7</v>
      </c>
      <c r="I134" s="20"/>
      <c r="J134" s="20"/>
      <c r="L134" s="20"/>
      <c r="M134" s="2"/>
      <c r="N134" s="119" t="s">
        <v>869</v>
      </c>
      <c r="O134" s="103" t="s">
        <v>875</v>
      </c>
      <c r="P134" s="278" t="s">
        <v>871</v>
      </c>
      <c r="Q134" s="227"/>
      <c r="R134" s="19">
        <v>23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1:54" s="1" customFormat="1" ht="51.75" customHeight="1">
      <c r="A135" s="148">
        <v>63</v>
      </c>
      <c r="B135" s="186" t="s">
        <v>83</v>
      </c>
      <c r="C135" s="179" t="s">
        <v>44</v>
      </c>
      <c r="D135" s="1">
        <v>8</v>
      </c>
      <c r="E135" s="20">
        <v>2</v>
      </c>
      <c r="F135" s="20"/>
      <c r="G135" s="20"/>
      <c r="H135" s="1">
        <v>138.69999999999999</v>
      </c>
      <c r="I135" s="20"/>
      <c r="J135" s="20"/>
      <c r="L135" s="20"/>
      <c r="M135" s="2"/>
      <c r="N135" s="119" t="s">
        <v>869</v>
      </c>
      <c r="O135" s="103" t="s">
        <v>875</v>
      </c>
      <c r="P135" s="278" t="s">
        <v>871</v>
      </c>
      <c r="Q135" s="227"/>
      <c r="R135" s="19">
        <v>23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1:54" s="21" customFormat="1" ht="51.75" customHeight="1">
      <c r="A136" s="148">
        <v>64</v>
      </c>
      <c r="B136" s="186" t="s">
        <v>82</v>
      </c>
      <c r="C136" s="186" t="s">
        <v>81</v>
      </c>
      <c r="D136" s="1">
        <v>2</v>
      </c>
      <c r="E136" s="1">
        <f>F136+G136</f>
        <v>2</v>
      </c>
      <c r="F136" s="1">
        <v>2</v>
      </c>
      <c r="G136" s="1"/>
      <c r="H136" s="1">
        <f>I136+J136</f>
        <v>103.2</v>
      </c>
      <c r="I136" s="1">
        <f>49.1+54.1</f>
        <v>103.2</v>
      </c>
      <c r="J136" s="1"/>
      <c r="K136" s="1">
        <f>M136+L136</f>
        <v>7</v>
      </c>
      <c r="L136" s="1">
        <v>7</v>
      </c>
      <c r="M136" s="1"/>
      <c r="N136" s="118" t="s">
        <v>696</v>
      </c>
      <c r="O136" s="103"/>
      <c r="P136" s="278" t="s">
        <v>260</v>
      </c>
      <c r="Q136" s="230"/>
      <c r="R136" s="19">
        <v>20</v>
      </c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</row>
    <row r="137" spans="1:54" s="21" customFormat="1" ht="51.75" customHeight="1">
      <c r="A137" s="146">
        <v>65</v>
      </c>
      <c r="B137" s="186" t="s">
        <v>82</v>
      </c>
      <c r="C137" s="186" t="s">
        <v>81</v>
      </c>
      <c r="D137" s="1">
        <v>3</v>
      </c>
      <c r="E137" s="1">
        <v>2</v>
      </c>
      <c r="F137" s="1">
        <v>2</v>
      </c>
      <c r="G137" s="1"/>
      <c r="H137" s="1">
        <v>148.6</v>
      </c>
      <c r="I137" s="1">
        <v>148.6</v>
      </c>
      <c r="J137" s="1"/>
      <c r="K137" s="1">
        <v>6</v>
      </c>
      <c r="L137" s="1">
        <v>6</v>
      </c>
      <c r="M137" s="1"/>
      <c r="N137" s="118" t="s">
        <v>696</v>
      </c>
      <c r="O137" s="103"/>
      <c r="P137" s="278" t="s">
        <v>260</v>
      </c>
      <c r="Q137" s="230"/>
      <c r="R137" s="19">
        <v>20</v>
      </c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</row>
    <row r="138" spans="1:54" s="21" customFormat="1" ht="51.75" customHeight="1">
      <c r="A138" s="148">
        <v>66</v>
      </c>
      <c r="B138" s="186" t="s">
        <v>82</v>
      </c>
      <c r="C138" s="186" t="s">
        <v>81</v>
      </c>
      <c r="D138" s="1">
        <v>4</v>
      </c>
      <c r="E138" s="1">
        <f>F138+G138</f>
        <v>2</v>
      </c>
      <c r="F138" s="1">
        <v>2</v>
      </c>
      <c r="G138" s="1"/>
      <c r="H138" s="1">
        <v>106.5</v>
      </c>
      <c r="I138" s="1">
        <v>106.5</v>
      </c>
      <c r="J138" s="1"/>
      <c r="K138" s="1">
        <f>M138+L138</f>
        <v>7</v>
      </c>
      <c r="L138" s="1">
        <v>7</v>
      </c>
      <c r="M138" s="1"/>
      <c r="N138" s="118" t="s">
        <v>696</v>
      </c>
      <c r="O138" s="103" t="s">
        <v>710</v>
      </c>
      <c r="P138" s="278" t="s">
        <v>260</v>
      </c>
      <c r="Q138" s="230"/>
      <c r="R138" s="19">
        <v>20</v>
      </c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</row>
    <row r="139" spans="1:54" s="21" customFormat="1" ht="51.75" customHeight="1">
      <c r="A139" s="148">
        <v>67</v>
      </c>
      <c r="B139" s="187" t="s">
        <v>82</v>
      </c>
      <c r="C139" s="187" t="s">
        <v>41</v>
      </c>
      <c r="D139" s="6">
        <v>8</v>
      </c>
      <c r="E139" s="6">
        <v>3</v>
      </c>
      <c r="F139" s="6">
        <v>3</v>
      </c>
      <c r="G139" s="6"/>
      <c r="H139" s="6">
        <v>132</v>
      </c>
      <c r="I139" s="6">
        <v>132</v>
      </c>
      <c r="J139" s="6"/>
      <c r="K139" s="6">
        <v>1</v>
      </c>
      <c r="L139" s="6">
        <v>1</v>
      </c>
      <c r="M139" s="6"/>
      <c r="N139" s="118" t="s">
        <v>711</v>
      </c>
      <c r="O139" s="103" t="s">
        <v>712</v>
      </c>
      <c r="P139" s="278" t="s">
        <v>294</v>
      </c>
      <c r="Q139" s="22"/>
      <c r="R139" s="19">
        <v>22</v>
      </c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</row>
    <row r="140" spans="1:54" s="21" customFormat="1" ht="51.75" customHeight="1">
      <c r="A140" s="146">
        <v>68</v>
      </c>
      <c r="B140" s="187" t="s">
        <v>82</v>
      </c>
      <c r="C140" s="186" t="s">
        <v>41</v>
      </c>
      <c r="D140" s="1">
        <v>19</v>
      </c>
      <c r="E140" s="1">
        <v>2</v>
      </c>
      <c r="F140" s="1">
        <v>2</v>
      </c>
      <c r="G140" s="1"/>
      <c r="H140" s="1">
        <v>66.3</v>
      </c>
      <c r="I140" s="1">
        <v>66.3</v>
      </c>
      <c r="J140" s="1"/>
      <c r="K140" s="1">
        <v>2</v>
      </c>
      <c r="L140" s="1">
        <v>2</v>
      </c>
      <c r="M140" s="1"/>
      <c r="N140" s="119" t="s">
        <v>751</v>
      </c>
      <c r="O140" s="103" t="s">
        <v>760</v>
      </c>
      <c r="P140" s="278" t="s">
        <v>294</v>
      </c>
      <c r="Q140" s="22"/>
      <c r="R140" s="19">
        <v>22</v>
      </c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</row>
    <row r="141" spans="1:54" s="21" customFormat="1" ht="51.75" customHeight="1">
      <c r="A141" s="148">
        <v>69</v>
      </c>
      <c r="B141" s="187" t="s">
        <v>82</v>
      </c>
      <c r="C141" s="186" t="s">
        <v>18</v>
      </c>
      <c r="D141" s="1">
        <v>1</v>
      </c>
      <c r="E141" s="1">
        <f>F141+G141</f>
        <v>3</v>
      </c>
      <c r="F141" s="1">
        <v>3</v>
      </c>
      <c r="G141" s="1"/>
      <c r="H141" s="1">
        <f>I141+J141</f>
        <v>135.6</v>
      </c>
      <c r="I141" s="1">
        <f>45.6+44.9+45.1</f>
        <v>135.6</v>
      </c>
      <c r="J141" s="1"/>
      <c r="K141" s="1">
        <f>M141+L141</f>
        <v>8</v>
      </c>
      <c r="L141" s="1">
        <v>8</v>
      </c>
      <c r="M141" s="1"/>
      <c r="N141" s="119" t="s">
        <v>751</v>
      </c>
      <c r="O141" s="103" t="s">
        <v>761</v>
      </c>
      <c r="P141" s="278" t="s">
        <v>294</v>
      </c>
      <c r="Q141" s="22"/>
      <c r="R141" s="19">
        <v>22</v>
      </c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</row>
    <row r="142" spans="1:54" s="21" customFormat="1" ht="51.75" customHeight="1">
      <c r="A142" s="148">
        <v>70</v>
      </c>
      <c r="B142" s="187" t="s">
        <v>82</v>
      </c>
      <c r="C142" s="186" t="s">
        <v>18</v>
      </c>
      <c r="D142" s="1">
        <v>3</v>
      </c>
      <c r="E142" s="1">
        <v>2</v>
      </c>
      <c r="F142" s="1">
        <v>2</v>
      </c>
      <c r="G142" s="1"/>
      <c r="H142" s="1">
        <v>134.4</v>
      </c>
      <c r="I142" s="1">
        <v>134.4</v>
      </c>
      <c r="J142" s="1"/>
      <c r="K142" s="1"/>
      <c r="L142" s="1"/>
      <c r="M142" s="1"/>
      <c r="N142" s="119" t="s">
        <v>751</v>
      </c>
      <c r="O142" s="103" t="s">
        <v>762</v>
      </c>
      <c r="P142" s="278" t="s">
        <v>294</v>
      </c>
      <c r="Q142" s="22"/>
      <c r="R142" s="19">
        <v>22</v>
      </c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</row>
    <row r="143" spans="1:54" s="21" customFormat="1" ht="51.75" customHeight="1">
      <c r="A143" s="146">
        <v>71</v>
      </c>
      <c r="B143" s="187" t="s">
        <v>82</v>
      </c>
      <c r="C143" s="186" t="s">
        <v>18</v>
      </c>
      <c r="D143" s="1">
        <v>6</v>
      </c>
      <c r="E143" s="1">
        <f>F143+G143</f>
        <v>2</v>
      </c>
      <c r="F143" s="1">
        <v>2</v>
      </c>
      <c r="G143" s="1"/>
      <c r="H143" s="1">
        <f>I143+J143</f>
        <v>127.9</v>
      </c>
      <c r="I143" s="1">
        <f>64.4+63.5</f>
        <v>127.9</v>
      </c>
      <c r="J143" s="1"/>
      <c r="K143" s="1">
        <f>M143+L143</f>
        <v>7</v>
      </c>
      <c r="L143" s="1">
        <v>7</v>
      </c>
      <c r="M143" s="1"/>
      <c r="N143" s="119" t="s">
        <v>751</v>
      </c>
      <c r="O143" s="103" t="s">
        <v>763</v>
      </c>
      <c r="P143" s="278" t="s">
        <v>294</v>
      </c>
      <c r="Q143" s="22"/>
      <c r="R143" s="19">
        <v>22</v>
      </c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</row>
    <row r="144" spans="1:54" s="21" customFormat="1" ht="51.75" customHeight="1">
      <c r="A144" s="148">
        <v>72</v>
      </c>
      <c r="B144" s="187" t="s">
        <v>82</v>
      </c>
      <c r="C144" s="186" t="s">
        <v>18</v>
      </c>
      <c r="D144" s="1">
        <v>7</v>
      </c>
      <c r="E144" s="1">
        <v>2</v>
      </c>
      <c r="F144" s="1">
        <v>2</v>
      </c>
      <c r="G144" s="1"/>
      <c r="H144" s="1">
        <v>127.3</v>
      </c>
      <c r="I144" s="1">
        <v>127.3</v>
      </c>
      <c r="J144" s="1"/>
      <c r="K144" s="1">
        <v>2</v>
      </c>
      <c r="L144" s="1">
        <v>2</v>
      </c>
      <c r="M144" s="1"/>
      <c r="N144" s="119" t="s">
        <v>751</v>
      </c>
      <c r="O144" s="103" t="s">
        <v>764</v>
      </c>
      <c r="P144" s="278" t="s">
        <v>294</v>
      </c>
      <c r="Q144" s="22"/>
      <c r="R144" s="19">
        <v>22</v>
      </c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</row>
    <row r="145" spans="1:54" s="21" customFormat="1" ht="51.75" customHeight="1">
      <c r="A145" s="148">
        <v>73</v>
      </c>
      <c r="B145" s="187" t="s">
        <v>82</v>
      </c>
      <c r="C145" s="186" t="s">
        <v>18</v>
      </c>
      <c r="D145" s="1">
        <v>8</v>
      </c>
      <c r="E145" s="1">
        <f>F145+G145</f>
        <v>2</v>
      </c>
      <c r="F145" s="1">
        <v>2</v>
      </c>
      <c r="G145" s="1"/>
      <c r="H145" s="1">
        <f>I145+J145</f>
        <v>129.19999999999999</v>
      </c>
      <c r="I145" s="1">
        <f>65.4+63.8</f>
        <v>129.19999999999999</v>
      </c>
      <c r="J145" s="1"/>
      <c r="K145" s="1">
        <f>M145+L145</f>
        <v>5</v>
      </c>
      <c r="L145" s="1">
        <v>5</v>
      </c>
      <c r="M145" s="1"/>
      <c r="N145" s="119" t="s">
        <v>751</v>
      </c>
      <c r="O145" s="103" t="s">
        <v>765</v>
      </c>
      <c r="P145" s="278" t="s">
        <v>294</v>
      </c>
      <c r="Q145" s="22"/>
      <c r="R145" s="19">
        <v>22</v>
      </c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</row>
    <row r="146" spans="1:54" s="21" customFormat="1" ht="51.75" customHeight="1">
      <c r="A146" s="146">
        <v>74</v>
      </c>
      <c r="B146" s="187" t="s">
        <v>82</v>
      </c>
      <c r="C146" s="186" t="s">
        <v>41</v>
      </c>
      <c r="D146" s="1">
        <v>7</v>
      </c>
      <c r="E146" s="1">
        <v>2</v>
      </c>
      <c r="F146" s="1">
        <v>2</v>
      </c>
      <c r="G146" s="1"/>
      <c r="H146" s="1">
        <v>136.5</v>
      </c>
      <c r="I146" s="1">
        <v>136.5</v>
      </c>
      <c r="J146" s="1"/>
      <c r="K146" s="1">
        <v>4</v>
      </c>
      <c r="L146" s="1">
        <v>4</v>
      </c>
      <c r="M146" s="1"/>
      <c r="N146" s="119" t="s">
        <v>751</v>
      </c>
      <c r="O146" s="103" t="s">
        <v>766</v>
      </c>
      <c r="P146" s="278" t="s">
        <v>294</v>
      </c>
      <c r="Q146" s="22"/>
      <c r="R146" s="19">
        <v>22</v>
      </c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</row>
    <row r="147" spans="1:54" s="33" customFormat="1" ht="29.25" customHeight="1">
      <c r="A147" s="143">
        <f>A146</f>
        <v>74</v>
      </c>
      <c r="B147" s="175" t="s">
        <v>173</v>
      </c>
      <c r="C147" s="175"/>
      <c r="D147" s="31"/>
      <c r="E147" s="36">
        <f t="shared" ref="E147:M147" si="13">SUM(E73:E146)</f>
        <v>303</v>
      </c>
      <c r="F147" s="36">
        <f t="shared" si="13"/>
        <v>190</v>
      </c>
      <c r="G147" s="36">
        <f t="shared" si="13"/>
        <v>103</v>
      </c>
      <c r="H147" s="36">
        <f t="shared" si="13"/>
        <v>13862.300000000005</v>
      </c>
      <c r="I147" s="36">
        <f t="shared" si="13"/>
        <v>8295.4000000000015</v>
      </c>
      <c r="J147" s="36">
        <f t="shared" si="13"/>
        <v>4869.1000000000004</v>
      </c>
      <c r="K147" s="37">
        <f t="shared" si="13"/>
        <v>588</v>
      </c>
      <c r="L147" s="37">
        <f t="shared" si="13"/>
        <v>376</v>
      </c>
      <c r="M147" s="37">
        <f t="shared" si="13"/>
        <v>212</v>
      </c>
      <c r="N147" s="120"/>
      <c r="O147" s="105"/>
      <c r="P147" s="280"/>
      <c r="Q147" s="213"/>
      <c r="R147" s="32"/>
    </row>
    <row r="148" spans="1:54" s="73" customFormat="1" ht="47.25" customHeight="1">
      <c r="A148" s="150">
        <v>1</v>
      </c>
      <c r="B148" s="188" t="s">
        <v>169</v>
      </c>
      <c r="C148" s="188" t="s">
        <v>85</v>
      </c>
      <c r="D148" s="71">
        <v>7</v>
      </c>
      <c r="E148" s="71">
        <v>4</v>
      </c>
      <c r="F148" s="72">
        <v>0</v>
      </c>
      <c r="G148" s="72">
        <v>4</v>
      </c>
      <c r="H148" s="72">
        <v>186.8</v>
      </c>
      <c r="I148" s="72">
        <v>0</v>
      </c>
      <c r="J148" s="49">
        <v>186.8</v>
      </c>
      <c r="K148" s="72">
        <v>8</v>
      </c>
      <c r="L148" s="72">
        <v>0</v>
      </c>
      <c r="M148" s="72">
        <v>8</v>
      </c>
      <c r="N148" s="121" t="s">
        <v>334</v>
      </c>
      <c r="O148" s="281" t="s">
        <v>86</v>
      </c>
      <c r="P148" s="282">
        <v>44470</v>
      </c>
      <c r="Q148" s="228" t="s">
        <v>606</v>
      </c>
      <c r="R148" s="73">
        <v>18</v>
      </c>
    </row>
    <row r="149" spans="1:54" s="73" customFormat="1" ht="47.25" customHeight="1">
      <c r="A149" s="151">
        <v>2</v>
      </c>
      <c r="B149" s="187" t="s">
        <v>169</v>
      </c>
      <c r="C149" s="186" t="s">
        <v>88</v>
      </c>
      <c r="D149" s="1">
        <v>39</v>
      </c>
      <c r="E149" s="2">
        <v>31</v>
      </c>
      <c r="F149" s="2">
        <v>31</v>
      </c>
      <c r="G149" s="2">
        <v>0</v>
      </c>
      <c r="H149" s="2">
        <v>1275.5</v>
      </c>
      <c r="I149" s="2">
        <v>1275.5</v>
      </c>
      <c r="J149" s="2">
        <v>0</v>
      </c>
      <c r="K149" s="2">
        <v>33</v>
      </c>
      <c r="L149" s="74">
        <v>33</v>
      </c>
      <c r="M149" s="2">
        <v>0</v>
      </c>
      <c r="N149" s="118" t="s">
        <v>335</v>
      </c>
      <c r="O149" s="283" t="s">
        <v>89</v>
      </c>
      <c r="P149" s="284"/>
      <c r="Q149" s="228" t="s">
        <v>607</v>
      </c>
      <c r="R149" s="73">
        <v>18</v>
      </c>
    </row>
    <row r="150" spans="1:54" s="76" customFormat="1" ht="47.25" customHeight="1">
      <c r="A150" s="151">
        <v>3</v>
      </c>
      <c r="B150" s="187" t="s">
        <v>169</v>
      </c>
      <c r="C150" s="186" t="s">
        <v>90</v>
      </c>
      <c r="D150" s="1">
        <v>2</v>
      </c>
      <c r="E150" s="1">
        <v>4</v>
      </c>
      <c r="F150" s="2">
        <v>1</v>
      </c>
      <c r="G150" s="1">
        <v>3</v>
      </c>
      <c r="H150" s="23">
        <v>189.9</v>
      </c>
      <c r="I150" s="1">
        <v>27.13</v>
      </c>
      <c r="J150" s="1">
        <v>162.77000000000001</v>
      </c>
      <c r="K150" s="1">
        <v>10</v>
      </c>
      <c r="L150" s="1">
        <v>3</v>
      </c>
      <c r="M150" s="1">
        <v>7</v>
      </c>
      <c r="N150" s="118" t="s">
        <v>336</v>
      </c>
      <c r="O150" s="283" t="s">
        <v>91</v>
      </c>
      <c r="P150" s="285">
        <v>44470</v>
      </c>
      <c r="Q150" s="228" t="s">
        <v>608</v>
      </c>
      <c r="R150" s="75">
        <v>15</v>
      </c>
    </row>
    <row r="151" spans="1:54" s="76" customFormat="1" ht="47.25" customHeight="1">
      <c r="A151" s="150">
        <v>4</v>
      </c>
      <c r="B151" s="187" t="s">
        <v>169</v>
      </c>
      <c r="C151" s="186" t="s">
        <v>95</v>
      </c>
      <c r="D151" s="1">
        <v>52</v>
      </c>
      <c r="E151" s="1">
        <v>12</v>
      </c>
      <c r="F151" s="2">
        <v>3</v>
      </c>
      <c r="G151" s="1">
        <v>9</v>
      </c>
      <c r="H151" s="1">
        <v>746</v>
      </c>
      <c r="I151" s="1">
        <v>177.4</v>
      </c>
      <c r="J151" s="1">
        <v>568.6</v>
      </c>
      <c r="K151" s="1">
        <v>33</v>
      </c>
      <c r="L151" s="1">
        <v>9</v>
      </c>
      <c r="M151" s="1">
        <v>24</v>
      </c>
      <c r="N151" s="118" t="s">
        <v>337</v>
      </c>
      <c r="O151" s="283" t="s">
        <v>96</v>
      </c>
      <c r="P151" s="286">
        <v>44292</v>
      </c>
      <c r="Q151" s="228" t="s">
        <v>609</v>
      </c>
      <c r="R151" s="75">
        <v>17</v>
      </c>
    </row>
    <row r="152" spans="1:54" s="76" customFormat="1" ht="47.25" customHeight="1">
      <c r="A152" s="151">
        <v>5</v>
      </c>
      <c r="B152" s="187" t="s">
        <v>169</v>
      </c>
      <c r="C152" s="186" t="s">
        <v>92</v>
      </c>
      <c r="D152" s="1">
        <v>24</v>
      </c>
      <c r="E152" s="1">
        <v>31</v>
      </c>
      <c r="F152" s="2">
        <v>16</v>
      </c>
      <c r="G152" s="1">
        <f>E152-F152</f>
        <v>15</v>
      </c>
      <c r="H152" s="1">
        <v>1284.3</v>
      </c>
      <c r="I152" s="1">
        <v>493.8</v>
      </c>
      <c r="J152" s="1">
        <f>H152-I152</f>
        <v>790.5</v>
      </c>
      <c r="K152" s="1">
        <v>71</v>
      </c>
      <c r="L152" s="1">
        <v>49</v>
      </c>
      <c r="M152" s="1">
        <v>22</v>
      </c>
      <c r="N152" s="118" t="s">
        <v>338</v>
      </c>
      <c r="O152" s="283" t="s">
        <v>97</v>
      </c>
      <c r="P152" s="286">
        <v>44562</v>
      </c>
      <c r="Q152" s="231" t="s">
        <v>611</v>
      </c>
      <c r="R152" s="75">
        <v>17</v>
      </c>
    </row>
    <row r="153" spans="1:54" s="76" customFormat="1" ht="47.25" customHeight="1">
      <c r="A153" s="151">
        <v>6</v>
      </c>
      <c r="B153" s="187" t="s">
        <v>169</v>
      </c>
      <c r="C153" s="186" t="s">
        <v>92</v>
      </c>
      <c r="D153" s="1">
        <v>21</v>
      </c>
      <c r="E153" s="1">
        <v>16</v>
      </c>
      <c r="F153" s="1">
        <v>7</v>
      </c>
      <c r="G153" s="1">
        <v>9</v>
      </c>
      <c r="H153" s="1">
        <v>866.2</v>
      </c>
      <c r="I153" s="1">
        <v>312.89999999999998</v>
      </c>
      <c r="J153" s="1">
        <v>553.29999999999995</v>
      </c>
      <c r="K153" s="1">
        <v>31</v>
      </c>
      <c r="L153" s="77">
        <v>11</v>
      </c>
      <c r="M153" s="1">
        <v>20</v>
      </c>
      <c r="N153" s="118" t="s">
        <v>339</v>
      </c>
      <c r="O153" s="283" t="s">
        <v>98</v>
      </c>
      <c r="P153" s="286">
        <v>44927</v>
      </c>
      <c r="Q153" s="228" t="s">
        <v>610</v>
      </c>
      <c r="R153" s="75">
        <v>18</v>
      </c>
    </row>
    <row r="154" spans="1:54" s="76" customFormat="1" ht="47.25" customHeight="1">
      <c r="A154" s="1">
        <v>7</v>
      </c>
      <c r="B154" s="186" t="s">
        <v>169</v>
      </c>
      <c r="C154" s="186" t="s">
        <v>92</v>
      </c>
      <c r="D154" s="1">
        <v>14</v>
      </c>
      <c r="E154" s="1">
        <v>17</v>
      </c>
      <c r="F154" s="1">
        <v>5</v>
      </c>
      <c r="G154" s="1">
        <v>12</v>
      </c>
      <c r="H154" s="1">
        <v>718.2</v>
      </c>
      <c r="I154" s="1">
        <v>215.6</v>
      </c>
      <c r="J154" s="1">
        <v>502.6</v>
      </c>
      <c r="K154" s="1">
        <v>39</v>
      </c>
      <c r="L154" s="1">
        <v>6</v>
      </c>
      <c r="M154" s="1">
        <v>33</v>
      </c>
      <c r="N154" s="118" t="s">
        <v>340</v>
      </c>
      <c r="O154" s="283" t="s">
        <v>99</v>
      </c>
      <c r="P154" s="286">
        <v>44927</v>
      </c>
      <c r="Q154" s="231" t="s">
        <v>612</v>
      </c>
      <c r="R154" s="75">
        <v>18</v>
      </c>
    </row>
    <row r="155" spans="1:54" s="76" customFormat="1" ht="47.25" customHeight="1">
      <c r="A155" s="1">
        <v>8</v>
      </c>
      <c r="B155" s="186" t="s">
        <v>169</v>
      </c>
      <c r="C155" s="186" t="s">
        <v>87</v>
      </c>
      <c r="D155" s="1">
        <v>5</v>
      </c>
      <c r="E155" s="1">
        <v>16</v>
      </c>
      <c r="F155" s="1">
        <v>1</v>
      </c>
      <c r="G155" s="1">
        <v>15</v>
      </c>
      <c r="H155" s="1">
        <v>866.1</v>
      </c>
      <c r="I155" s="1">
        <v>53.4</v>
      </c>
      <c r="J155" s="1">
        <v>812.7</v>
      </c>
      <c r="K155" s="1">
        <v>29</v>
      </c>
      <c r="L155" s="1">
        <v>2</v>
      </c>
      <c r="M155" s="1">
        <v>27</v>
      </c>
      <c r="N155" s="118" t="s">
        <v>341</v>
      </c>
      <c r="O155" s="283" t="s">
        <v>100</v>
      </c>
      <c r="P155" s="286">
        <v>44927</v>
      </c>
      <c r="Q155" s="228" t="s">
        <v>613</v>
      </c>
      <c r="R155" s="75">
        <v>18</v>
      </c>
    </row>
    <row r="156" spans="1:54" s="13" customFormat="1" ht="47.25" customHeight="1">
      <c r="A156" s="1">
        <v>9</v>
      </c>
      <c r="B156" s="186" t="s">
        <v>169</v>
      </c>
      <c r="C156" s="189" t="s">
        <v>88</v>
      </c>
      <c r="D156" s="8">
        <v>13</v>
      </c>
      <c r="E156" s="8">
        <v>12</v>
      </c>
      <c r="F156" s="8">
        <v>6</v>
      </c>
      <c r="G156" s="8">
        <v>6</v>
      </c>
      <c r="H156" s="8">
        <v>503.5</v>
      </c>
      <c r="I156" s="8">
        <v>252.5</v>
      </c>
      <c r="J156" s="8">
        <v>251</v>
      </c>
      <c r="K156" s="8">
        <v>15</v>
      </c>
      <c r="L156" s="78">
        <v>8</v>
      </c>
      <c r="M156" s="78">
        <v>7</v>
      </c>
      <c r="N156" s="118" t="s">
        <v>362</v>
      </c>
      <c r="O156" s="287" t="s">
        <v>211</v>
      </c>
      <c r="P156" s="286">
        <v>44927</v>
      </c>
      <c r="Q156" s="232"/>
      <c r="R156" s="75">
        <v>21</v>
      </c>
    </row>
    <row r="157" spans="1:54" s="13" customFormat="1" ht="47.25" customHeight="1">
      <c r="A157" s="1">
        <v>10</v>
      </c>
      <c r="B157" s="186" t="s">
        <v>169</v>
      </c>
      <c r="C157" s="189" t="s">
        <v>92</v>
      </c>
      <c r="D157" s="8">
        <v>4</v>
      </c>
      <c r="E157" s="8">
        <v>12</v>
      </c>
      <c r="F157" s="8">
        <v>2</v>
      </c>
      <c r="G157" s="8">
        <v>10</v>
      </c>
      <c r="H157" s="8">
        <v>505.3</v>
      </c>
      <c r="I157" s="8">
        <v>94.6</v>
      </c>
      <c r="J157" s="8">
        <v>410.7</v>
      </c>
      <c r="K157" s="8">
        <v>24</v>
      </c>
      <c r="L157" s="78">
        <v>5</v>
      </c>
      <c r="M157" s="78">
        <v>19</v>
      </c>
      <c r="N157" s="118" t="s">
        <v>380</v>
      </c>
      <c r="O157" s="287" t="s">
        <v>302</v>
      </c>
      <c r="P157" s="286">
        <v>46023</v>
      </c>
      <c r="Q157" s="233"/>
      <c r="R157" s="75">
        <v>21</v>
      </c>
    </row>
    <row r="158" spans="1:54" s="76" customFormat="1" ht="47.25" customHeight="1">
      <c r="A158" s="1">
        <v>11</v>
      </c>
      <c r="B158" s="186" t="s">
        <v>169</v>
      </c>
      <c r="C158" s="186" t="s">
        <v>92</v>
      </c>
      <c r="D158" s="1" t="s">
        <v>101</v>
      </c>
      <c r="E158" s="1">
        <v>8</v>
      </c>
      <c r="F158" s="1">
        <v>8</v>
      </c>
      <c r="G158" s="1">
        <v>0</v>
      </c>
      <c r="H158" s="1">
        <v>312.3</v>
      </c>
      <c r="I158" s="1">
        <v>312.3</v>
      </c>
      <c r="J158" s="1">
        <v>0</v>
      </c>
      <c r="K158" s="1">
        <v>22</v>
      </c>
      <c r="L158" s="1">
        <v>22</v>
      </c>
      <c r="M158" s="1">
        <v>0</v>
      </c>
      <c r="N158" s="118" t="s">
        <v>342</v>
      </c>
      <c r="O158" s="283" t="s">
        <v>102</v>
      </c>
      <c r="P158" s="286"/>
      <c r="Q158" s="228" t="s">
        <v>614</v>
      </c>
      <c r="R158" s="75">
        <v>19</v>
      </c>
    </row>
    <row r="159" spans="1:54" s="76" customFormat="1" ht="47.25" customHeight="1">
      <c r="A159" s="1">
        <v>12</v>
      </c>
      <c r="B159" s="186" t="s">
        <v>169</v>
      </c>
      <c r="C159" s="186" t="s">
        <v>95</v>
      </c>
      <c r="D159" s="1">
        <v>55</v>
      </c>
      <c r="E159" s="1">
        <v>12</v>
      </c>
      <c r="F159" s="1">
        <v>0</v>
      </c>
      <c r="G159" s="1">
        <v>12</v>
      </c>
      <c r="H159" s="1">
        <v>785.8</v>
      </c>
      <c r="I159" s="1">
        <v>0</v>
      </c>
      <c r="J159" s="1">
        <v>785.8</v>
      </c>
      <c r="K159" s="1">
        <v>30</v>
      </c>
      <c r="L159" s="1">
        <v>0</v>
      </c>
      <c r="M159" s="1">
        <v>30</v>
      </c>
      <c r="N159" s="118" t="s">
        <v>343</v>
      </c>
      <c r="O159" s="283" t="s">
        <v>103</v>
      </c>
      <c r="P159" s="286">
        <v>45292</v>
      </c>
      <c r="Q159" s="228"/>
      <c r="R159" s="75">
        <v>19</v>
      </c>
    </row>
    <row r="160" spans="1:54" s="76" customFormat="1" ht="47.25" customHeight="1">
      <c r="A160" s="150">
        <v>13</v>
      </c>
      <c r="B160" s="188" t="s">
        <v>169</v>
      </c>
      <c r="C160" s="186" t="s">
        <v>92</v>
      </c>
      <c r="D160" s="1">
        <v>17</v>
      </c>
      <c r="E160" s="1">
        <v>12</v>
      </c>
      <c r="F160" s="1">
        <v>3</v>
      </c>
      <c r="G160" s="1">
        <v>9</v>
      </c>
      <c r="H160" s="1">
        <v>722.1</v>
      </c>
      <c r="I160" s="1">
        <v>187.1</v>
      </c>
      <c r="J160" s="1">
        <v>535</v>
      </c>
      <c r="K160" s="1">
        <v>24</v>
      </c>
      <c r="L160" s="1">
        <v>9</v>
      </c>
      <c r="M160" s="1">
        <v>15</v>
      </c>
      <c r="N160" s="118" t="s">
        <v>344</v>
      </c>
      <c r="O160" s="283" t="s">
        <v>104</v>
      </c>
      <c r="P160" s="286">
        <v>45658</v>
      </c>
      <c r="Q160" s="228"/>
      <c r="R160" s="75">
        <v>19</v>
      </c>
    </row>
    <row r="161" spans="1:18" s="76" customFormat="1" ht="47.25" customHeight="1">
      <c r="A161" s="151">
        <v>14</v>
      </c>
      <c r="B161" s="187" t="s">
        <v>169</v>
      </c>
      <c r="C161" s="186" t="s">
        <v>92</v>
      </c>
      <c r="D161" s="1">
        <v>1</v>
      </c>
      <c r="E161" s="1">
        <v>12</v>
      </c>
      <c r="F161" s="1">
        <v>6</v>
      </c>
      <c r="G161" s="1">
        <v>6</v>
      </c>
      <c r="H161" s="1">
        <v>485.9</v>
      </c>
      <c r="I161" s="1">
        <v>261.83999999999997</v>
      </c>
      <c r="J161" s="1">
        <v>224.06</v>
      </c>
      <c r="K161" s="1">
        <v>23</v>
      </c>
      <c r="L161" s="1">
        <v>14</v>
      </c>
      <c r="M161" s="1">
        <v>9</v>
      </c>
      <c r="N161" s="118" t="s">
        <v>345</v>
      </c>
      <c r="O161" s="283" t="s">
        <v>105</v>
      </c>
      <c r="P161" s="286">
        <v>45658</v>
      </c>
      <c r="Q161" s="228"/>
      <c r="R161" s="75">
        <v>19</v>
      </c>
    </row>
    <row r="162" spans="1:18" s="76" customFormat="1" ht="47.25" customHeight="1">
      <c r="A162" s="151">
        <v>15</v>
      </c>
      <c r="B162" s="187" t="s">
        <v>169</v>
      </c>
      <c r="C162" s="186" t="s">
        <v>88</v>
      </c>
      <c r="D162" s="1">
        <v>14</v>
      </c>
      <c r="E162" s="1">
        <v>8</v>
      </c>
      <c r="F162" s="1">
        <v>4</v>
      </c>
      <c r="G162" s="1">
        <v>4</v>
      </c>
      <c r="H162" s="1">
        <v>378.7</v>
      </c>
      <c r="I162" s="1">
        <v>187.6</v>
      </c>
      <c r="J162" s="1">
        <v>191.1</v>
      </c>
      <c r="K162" s="1">
        <v>19</v>
      </c>
      <c r="L162" s="1">
        <v>9</v>
      </c>
      <c r="M162" s="1">
        <v>10</v>
      </c>
      <c r="N162" s="118" t="s">
        <v>346</v>
      </c>
      <c r="O162" s="283" t="s">
        <v>106</v>
      </c>
      <c r="P162" s="286">
        <v>45658</v>
      </c>
      <c r="Q162" s="228"/>
      <c r="R162" s="75">
        <v>19</v>
      </c>
    </row>
    <row r="163" spans="1:18" s="76" customFormat="1" ht="47.25" customHeight="1">
      <c r="A163" s="150">
        <v>16</v>
      </c>
      <c r="B163" s="187" t="s">
        <v>169</v>
      </c>
      <c r="C163" s="186" t="s">
        <v>92</v>
      </c>
      <c r="D163" s="1">
        <v>16</v>
      </c>
      <c r="E163" s="1">
        <v>12</v>
      </c>
      <c r="F163" s="1">
        <v>2</v>
      </c>
      <c r="G163" s="1">
        <v>10</v>
      </c>
      <c r="H163" s="1">
        <v>718.2</v>
      </c>
      <c r="I163" s="1">
        <v>134.25</v>
      </c>
      <c r="J163" s="1">
        <v>583.95000000000005</v>
      </c>
      <c r="K163" s="1">
        <v>24</v>
      </c>
      <c r="L163" s="1">
        <v>7</v>
      </c>
      <c r="M163" s="1">
        <v>17</v>
      </c>
      <c r="N163" s="118" t="s">
        <v>347</v>
      </c>
      <c r="O163" s="283" t="s">
        <v>107</v>
      </c>
      <c r="P163" s="286">
        <v>45292</v>
      </c>
      <c r="Q163" s="228" t="s">
        <v>615</v>
      </c>
      <c r="R163" s="75">
        <v>19</v>
      </c>
    </row>
    <row r="164" spans="1:18" s="76" customFormat="1" ht="47.25" customHeight="1">
      <c r="A164" s="151">
        <v>17</v>
      </c>
      <c r="B164" s="187" t="s">
        <v>169</v>
      </c>
      <c r="C164" s="186" t="s">
        <v>92</v>
      </c>
      <c r="D164" s="1">
        <v>7</v>
      </c>
      <c r="E164" s="1">
        <v>12</v>
      </c>
      <c r="F164" s="1">
        <v>0</v>
      </c>
      <c r="G164" s="1">
        <v>12</v>
      </c>
      <c r="H164" s="1">
        <v>750.7</v>
      </c>
      <c r="I164" s="1">
        <v>0</v>
      </c>
      <c r="J164" s="1">
        <v>750.7</v>
      </c>
      <c r="K164" s="1">
        <v>43</v>
      </c>
      <c r="L164" s="1">
        <v>0</v>
      </c>
      <c r="M164" s="1">
        <v>43</v>
      </c>
      <c r="N164" s="118" t="s">
        <v>348</v>
      </c>
      <c r="O164" s="283" t="s">
        <v>108</v>
      </c>
      <c r="P164" s="286">
        <v>45658</v>
      </c>
      <c r="Q164" s="228"/>
      <c r="R164" s="75">
        <v>20</v>
      </c>
    </row>
    <row r="165" spans="1:18" s="13" customFormat="1" ht="47.25" customHeight="1">
      <c r="A165" s="151">
        <v>18</v>
      </c>
      <c r="B165" s="187" t="s">
        <v>169</v>
      </c>
      <c r="C165" s="189" t="s">
        <v>109</v>
      </c>
      <c r="D165" s="8" t="s">
        <v>110</v>
      </c>
      <c r="E165" s="20">
        <v>9</v>
      </c>
      <c r="F165" s="20">
        <v>6</v>
      </c>
      <c r="G165" s="20">
        <v>3</v>
      </c>
      <c r="H165" s="20">
        <v>371.4</v>
      </c>
      <c r="I165" s="20">
        <v>277.8</v>
      </c>
      <c r="J165" s="20">
        <v>93.6</v>
      </c>
      <c r="K165" s="20">
        <v>10</v>
      </c>
      <c r="L165" s="79">
        <v>8</v>
      </c>
      <c r="M165" s="79">
        <v>2</v>
      </c>
      <c r="N165" s="118" t="s">
        <v>349</v>
      </c>
      <c r="O165" s="283" t="s">
        <v>111</v>
      </c>
      <c r="P165" s="286">
        <v>45658</v>
      </c>
      <c r="Q165" s="228" t="s">
        <v>614</v>
      </c>
      <c r="R165" s="75">
        <v>20</v>
      </c>
    </row>
    <row r="166" spans="1:18" s="13" customFormat="1" ht="47.25" customHeight="1">
      <c r="A166" s="150">
        <v>19</v>
      </c>
      <c r="B166" s="187" t="s">
        <v>169</v>
      </c>
      <c r="C166" s="189" t="s">
        <v>93</v>
      </c>
      <c r="D166" s="8">
        <v>16</v>
      </c>
      <c r="E166" s="8">
        <v>33</v>
      </c>
      <c r="F166" s="8">
        <v>18</v>
      </c>
      <c r="G166" s="8">
        <v>15</v>
      </c>
      <c r="H166" s="8">
        <v>1053.0999999999999</v>
      </c>
      <c r="I166" s="8">
        <v>555</v>
      </c>
      <c r="J166" s="8">
        <v>498.1</v>
      </c>
      <c r="K166" s="8">
        <v>59</v>
      </c>
      <c r="L166" s="78">
        <v>33</v>
      </c>
      <c r="M166" s="78">
        <v>26</v>
      </c>
      <c r="N166" s="118" t="s">
        <v>350</v>
      </c>
      <c r="O166" s="283" t="s">
        <v>112</v>
      </c>
      <c r="P166" s="286">
        <v>45658</v>
      </c>
      <c r="Q166" s="234"/>
      <c r="R166" s="75">
        <v>20</v>
      </c>
    </row>
    <row r="167" spans="1:18" s="13" customFormat="1" ht="47.25" customHeight="1">
      <c r="A167" s="151">
        <v>20</v>
      </c>
      <c r="B167" s="187" t="s">
        <v>169</v>
      </c>
      <c r="C167" s="189" t="s">
        <v>93</v>
      </c>
      <c r="D167" s="8">
        <v>23</v>
      </c>
      <c r="E167" s="20">
        <v>8</v>
      </c>
      <c r="F167" s="20">
        <v>7</v>
      </c>
      <c r="G167" s="20">
        <v>1</v>
      </c>
      <c r="H167" s="20">
        <v>369.8</v>
      </c>
      <c r="I167" s="20">
        <v>333.2</v>
      </c>
      <c r="J167" s="20">
        <v>36.6</v>
      </c>
      <c r="K167" s="20">
        <v>0</v>
      </c>
      <c r="L167" s="80">
        <v>0</v>
      </c>
      <c r="M167" s="80">
        <v>0</v>
      </c>
      <c r="N167" s="118" t="s">
        <v>351</v>
      </c>
      <c r="O167" s="283" t="s">
        <v>113</v>
      </c>
      <c r="P167" s="286">
        <v>45658</v>
      </c>
      <c r="Q167" s="228" t="s">
        <v>616</v>
      </c>
      <c r="R167" s="75">
        <v>20</v>
      </c>
    </row>
    <row r="168" spans="1:18" s="13" customFormat="1" ht="47.25" customHeight="1">
      <c r="A168" s="151">
        <v>21</v>
      </c>
      <c r="B168" s="187" t="s">
        <v>169</v>
      </c>
      <c r="C168" s="189" t="s">
        <v>90</v>
      </c>
      <c r="D168" s="8">
        <v>5</v>
      </c>
      <c r="E168" s="8">
        <v>3</v>
      </c>
      <c r="F168" s="8">
        <v>1</v>
      </c>
      <c r="G168" s="8">
        <v>2</v>
      </c>
      <c r="H168" s="8">
        <v>115.1</v>
      </c>
      <c r="I168" s="8">
        <v>38.799999999999997</v>
      </c>
      <c r="J168" s="8">
        <v>76.3</v>
      </c>
      <c r="K168" s="8">
        <v>11</v>
      </c>
      <c r="L168" s="78">
        <v>3</v>
      </c>
      <c r="M168" s="78">
        <v>8</v>
      </c>
      <c r="N168" s="118" t="s">
        <v>352</v>
      </c>
      <c r="O168" s="283" t="s">
        <v>114</v>
      </c>
      <c r="P168" s="286">
        <v>45658</v>
      </c>
      <c r="Q168" s="235"/>
      <c r="R168" s="75">
        <v>20</v>
      </c>
    </row>
    <row r="169" spans="1:18" s="13" customFormat="1" ht="47.25" customHeight="1">
      <c r="A169" s="150">
        <v>22</v>
      </c>
      <c r="B169" s="187" t="s">
        <v>169</v>
      </c>
      <c r="C169" s="189" t="s">
        <v>95</v>
      </c>
      <c r="D169" s="8">
        <v>26</v>
      </c>
      <c r="E169" s="8">
        <v>12</v>
      </c>
      <c r="F169" s="8">
        <v>4</v>
      </c>
      <c r="G169" s="8">
        <v>8</v>
      </c>
      <c r="H169" s="14">
        <v>723.6</v>
      </c>
      <c r="I169" s="66">
        <v>262.39999999999998</v>
      </c>
      <c r="J169" s="66">
        <v>461.2</v>
      </c>
      <c r="K169" s="8">
        <v>34</v>
      </c>
      <c r="L169" s="78">
        <v>12</v>
      </c>
      <c r="M169" s="78">
        <v>22</v>
      </c>
      <c r="N169" s="118" t="s">
        <v>353</v>
      </c>
      <c r="O169" s="287" t="s">
        <v>115</v>
      </c>
      <c r="P169" s="286">
        <v>45658</v>
      </c>
      <c r="Q169" s="232"/>
      <c r="R169" s="75">
        <v>20</v>
      </c>
    </row>
    <row r="170" spans="1:18" s="13" customFormat="1" ht="47.25" customHeight="1">
      <c r="A170" s="151">
        <v>23</v>
      </c>
      <c r="B170" s="187" t="s">
        <v>169</v>
      </c>
      <c r="C170" s="189" t="s">
        <v>92</v>
      </c>
      <c r="D170" s="8">
        <v>3</v>
      </c>
      <c r="E170" s="8">
        <v>12</v>
      </c>
      <c r="F170" s="8">
        <v>8</v>
      </c>
      <c r="G170" s="8">
        <v>4</v>
      </c>
      <c r="H170" s="8">
        <v>503.5</v>
      </c>
      <c r="I170" s="8">
        <v>346.5</v>
      </c>
      <c r="J170" s="8">
        <v>157</v>
      </c>
      <c r="K170" s="8">
        <v>19</v>
      </c>
      <c r="L170" s="78">
        <v>12</v>
      </c>
      <c r="M170" s="78">
        <v>7</v>
      </c>
      <c r="N170" s="118" t="s">
        <v>354</v>
      </c>
      <c r="O170" s="287" t="s">
        <v>116</v>
      </c>
      <c r="P170" s="286">
        <v>45658</v>
      </c>
      <c r="Q170" s="232"/>
      <c r="R170" s="75">
        <v>20</v>
      </c>
    </row>
    <row r="171" spans="1:18" s="13" customFormat="1" ht="47.25" customHeight="1">
      <c r="A171" s="151">
        <v>24</v>
      </c>
      <c r="B171" s="187" t="s">
        <v>169</v>
      </c>
      <c r="C171" s="189" t="s">
        <v>88</v>
      </c>
      <c r="D171" s="8">
        <v>6</v>
      </c>
      <c r="E171" s="8">
        <v>8</v>
      </c>
      <c r="F171" s="8">
        <v>4</v>
      </c>
      <c r="G171" s="8">
        <v>4</v>
      </c>
      <c r="H171" s="8">
        <v>365.8</v>
      </c>
      <c r="I171" s="8">
        <v>181.9</v>
      </c>
      <c r="J171" s="8">
        <v>183.9</v>
      </c>
      <c r="K171" s="8">
        <v>21</v>
      </c>
      <c r="L171" s="78">
        <v>12</v>
      </c>
      <c r="M171" s="78">
        <v>9</v>
      </c>
      <c r="N171" s="118" t="s">
        <v>355</v>
      </c>
      <c r="O171" s="287" t="s">
        <v>117</v>
      </c>
      <c r="P171" s="286">
        <v>45658</v>
      </c>
      <c r="Q171" s="232"/>
      <c r="R171" s="75">
        <v>20</v>
      </c>
    </row>
    <row r="172" spans="1:18" s="13" customFormat="1" ht="47.25" customHeight="1">
      <c r="A172" s="150">
        <v>25</v>
      </c>
      <c r="B172" s="187" t="s">
        <v>169</v>
      </c>
      <c r="C172" s="189" t="s">
        <v>95</v>
      </c>
      <c r="D172" s="8">
        <v>15</v>
      </c>
      <c r="E172" s="8">
        <v>12</v>
      </c>
      <c r="F172" s="8">
        <v>1</v>
      </c>
      <c r="G172" s="8">
        <v>11</v>
      </c>
      <c r="H172" s="8">
        <v>718.2</v>
      </c>
      <c r="I172" s="8">
        <v>53.5</v>
      </c>
      <c r="J172" s="8">
        <v>664.7</v>
      </c>
      <c r="K172" s="8">
        <v>33</v>
      </c>
      <c r="L172" s="78">
        <v>4</v>
      </c>
      <c r="M172" s="78">
        <v>29</v>
      </c>
      <c r="N172" s="118" t="s">
        <v>356</v>
      </c>
      <c r="O172" s="287" t="s">
        <v>205</v>
      </c>
      <c r="P172" s="286">
        <v>45658</v>
      </c>
      <c r="Q172" s="232"/>
      <c r="R172" s="75">
        <v>20</v>
      </c>
    </row>
    <row r="173" spans="1:18" s="13" customFormat="1" ht="47.25" customHeight="1">
      <c r="A173" s="151">
        <v>26</v>
      </c>
      <c r="B173" s="187" t="s">
        <v>169</v>
      </c>
      <c r="C173" s="189" t="s">
        <v>95</v>
      </c>
      <c r="D173" s="8">
        <v>17</v>
      </c>
      <c r="E173" s="8">
        <v>16</v>
      </c>
      <c r="F173" s="8">
        <v>2</v>
      </c>
      <c r="G173" s="8">
        <v>14</v>
      </c>
      <c r="H173" s="8">
        <v>889</v>
      </c>
      <c r="I173" s="8">
        <v>108.4</v>
      </c>
      <c r="J173" s="8">
        <v>780.6</v>
      </c>
      <c r="K173" s="8">
        <v>20</v>
      </c>
      <c r="L173" s="78">
        <v>2</v>
      </c>
      <c r="M173" s="78">
        <v>18</v>
      </c>
      <c r="N173" s="118" t="s">
        <v>357</v>
      </c>
      <c r="O173" s="287" t="s">
        <v>206</v>
      </c>
      <c r="P173" s="286">
        <v>45658</v>
      </c>
      <c r="Q173" s="232"/>
      <c r="R173" s="75">
        <v>20</v>
      </c>
    </row>
    <row r="174" spans="1:18" s="13" customFormat="1" ht="47.25" customHeight="1">
      <c r="A174" s="151">
        <v>27</v>
      </c>
      <c r="B174" s="187" t="s">
        <v>169</v>
      </c>
      <c r="C174" s="189" t="s">
        <v>92</v>
      </c>
      <c r="D174" s="8">
        <v>2</v>
      </c>
      <c r="E174" s="8">
        <v>12</v>
      </c>
      <c r="F174" s="8">
        <v>2</v>
      </c>
      <c r="G174" s="8">
        <v>10</v>
      </c>
      <c r="H174" s="8">
        <v>485.9</v>
      </c>
      <c r="I174" s="8">
        <v>90</v>
      </c>
      <c r="J174" s="8">
        <v>395.9</v>
      </c>
      <c r="K174" s="8">
        <v>16</v>
      </c>
      <c r="L174" s="78">
        <v>5</v>
      </c>
      <c r="M174" s="78">
        <v>11</v>
      </c>
      <c r="N174" s="118" t="s">
        <v>358</v>
      </c>
      <c r="O174" s="287" t="s">
        <v>207</v>
      </c>
      <c r="P174" s="286">
        <v>45658</v>
      </c>
      <c r="Q174" s="232"/>
      <c r="R174" s="75">
        <v>20</v>
      </c>
    </row>
    <row r="175" spans="1:18" s="13" customFormat="1" ht="47.25" customHeight="1">
      <c r="A175" s="150">
        <v>28</v>
      </c>
      <c r="B175" s="187" t="s">
        <v>169</v>
      </c>
      <c r="C175" s="189" t="s">
        <v>88</v>
      </c>
      <c r="D175" s="8">
        <v>48</v>
      </c>
      <c r="E175" s="8">
        <v>12</v>
      </c>
      <c r="F175" s="8">
        <v>1</v>
      </c>
      <c r="G175" s="8">
        <v>11</v>
      </c>
      <c r="H175" s="8">
        <v>741</v>
      </c>
      <c r="I175" s="8">
        <v>55.1</v>
      </c>
      <c r="J175" s="8">
        <v>685.9</v>
      </c>
      <c r="K175" s="8">
        <v>33</v>
      </c>
      <c r="L175" s="78">
        <v>2</v>
      </c>
      <c r="M175" s="78">
        <v>31</v>
      </c>
      <c r="N175" s="118" t="s">
        <v>359</v>
      </c>
      <c r="O175" s="287" t="s">
        <v>208</v>
      </c>
      <c r="P175" s="286">
        <v>45658</v>
      </c>
      <c r="Q175" s="232"/>
      <c r="R175" s="75">
        <v>20</v>
      </c>
    </row>
    <row r="176" spans="1:18" s="13" customFormat="1" ht="47.25" customHeight="1">
      <c r="A176" s="151">
        <v>29</v>
      </c>
      <c r="B176" s="187" t="s">
        <v>169</v>
      </c>
      <c r="C176" s="189" t="s">
        <v>88</v>
      </c>
      <c r="D176" s="8">
        <v>8</v>
      </c>
      <c r="E176" s="8">
        <v>8</v>
      </c>
      <c r="F176" s="8">
        <v>3</v>
      </c>
      <c r="G176" s="8">
        <v>5</v>
      </c>
      <c r="H176" s="8">
        <v>402</v>
      </c>
      <c r="I176" s="8">
        <v>126.9</v>
      </c>
      <c r="J176" s="8">
        <v>275.10000000000002</v>
      </c>
      <c r="K176" s="8">
        <v>19</v>
      </c>
      <c r="L176" s="78">
        <v>5</v>
      </c>
      <c r="M176" s="78">
        <v>14</v>
      </c>
      <c r="N176" s="118" t="s">
        <v>360</v>
      </c>
      <c r="O176" s="287" t="s">
        <v>209</v>
      </c>
      <c r="P176" s="286">
        <v>45658</v>
      </c>
      <c r="Q176" s="232"/>
      <c r="R176" s="75">
        <v>21</v>
      </c>
    </row>
    <row r="177" spans="1:18" s="13" customFormat="1" ht="47.25" customHeight="1">
      <c r="A177" s="151">
        <v>30</v>
      </c>
      <c r="B177" s="187" t="s">
        <v>169</v>
      </c>
      <c r="C177" s="189" t="s">
        <v>88</v>
      </c>
      <c r="D177" s="8">
        <v>36</v>
      </c>
      <c r="E177" s="8">
        <v>12</v>
      </c>
      <c r="F177" s="8">
        <v>3</v>
      </c>
      <c r="G177" s="8">
        <v>9</v>
      </c>
      <c r="H177" s="8">
        <v>503.5</v>
      </c>
      <c r="I177" s="8">
        <v>125.6</v>
      </c>
      <c r="J177" s="8">
        <v>377.9</v>
      </c>
      <c r="K177" s="8">
        <v>20</v>
      </c>
      <c r="L177" s="78">
        <v>7</v>
      </c>
      <c r="M177" s="78">
        <v>13</v>
      </c>
      <c r="N177" s="118" t="s">
        <v>361</v>
      </c>
      <c r="O177" s="287" t="s">
        <v>210</v>
      </c>
      <c r="P177" s="286">
        <v>45658</v>
      </c>
      <c r="Q177" s="232"/>
      <c r="R177" s="75">
        <v>21</v>
      </c>
    </row>
    <row r="178" spans="1:18" s="13" customFormat="1" ht="47.25" customHeight="1">
      <c r="A178" s="150">
        <v>31</v>
      </c>
      <c r="B178" s="187" t="s">
        <v>169</v>
      </c>
      <c r="C178" s="189" t="s">
        <v>212</v>
      </c>
      <c r="D178" s="8">
        <v>21</v>
      </c>
      <c r="E178" s="8">
        <v>4</v>
      </c>
      <c r="F178" s="8">
        <v>3</v>
      </c>
      <c r="G178" s="8">
        <v>1</v>
      </c>
      <c r="H178" s="8">
        <v>181.6</v>
      </c>
      <c r="I178" s="8">
        <v>135.9</v>
      </c>
      <c r="J178" s="8">
        <v>45.7</v>
      </c>
      <c r="K178" s="8">
        <v>8</v>
      </c>
      <c r="L178" s="78">
        <v>6</v>
      </c>
      <c r="M178" s="78">
        <v>2</v>
      </c>
      <c r="N178" s="118" t="s">
        <v>363</v>
      </c>
      <c r="O178" s="287" t="s">
        <v>617</v>
      </c>
      <c r="P178" s="286">
        <v>45658</v>
      </c>
      <c r="Q178" s="232"/>
      <c r="R178" s="75">
        <v>21</v>
      </c>
    </row>
    <row r="179" spans="1:18" s="13" customFormat="1" ht="47.25" customHeight="1">
      <c r="A179" s="151">
        <v>32</v>
      </c>
      <c r="B179" s="187" t="s">
        <v>169</v>
      </c>
      <c r="C179" s="189" t="s">
        <v>88</v>
      </c>
      <c r="D179" s="8">
        <v>25</v>
      </c>
      <c r="E179" s="8">
        <v>8</v>
      </c>
      <c r="F179" s="8">
        <v>3</v>
      </c>
      <c r="G179" s="8">
        <v>5</v>
      </c>
      <c r="H179" s="8">
        <v>381.3</v>
      </c>
      <c r="I179" s="8">
        <v>148.30000000000001</v>
      </c>
      <c r="J179" s="8">
        <v>233</v>
      </c>
      <c r="K179" s="8">
        <v>12</v>
      </c>
      <c r="L179" s="78">
        <v>5</v>
      </c>
      <c r="M179" s="78">
        <v>7</v>
      </c>
      <c r="N179" s="118" t="s">
        <v>364</v>
      </c>
      <c r="O179" s="287" t="s">
        <v>213</v>
      </c>
      <c r="P179" s="286">
        <v>45658</v>
      </c>
      <c r="Q179" s="232"/>
      <c r="R179" s="75">
        <v>21</v>
      </c>
    </row>
    <row r="180" spans="1:18" s="13" customFormat="1" ht="47.25" customHeight="1">
      <c r="A180" s="151">
        <v>33</v>
      </c>
      <c r="B180" s="187" t="s">
        <v>169</v>
      </c>
      <c r="C180" s="189" t="s">
        <v>88</v>
      </c>
      <c r="D180" s="8">
        <v>11</v>
      </c>
      <c r="E180" s="8">
        <v>12</v>
      </c>
      <c r="F180" s="8">
        <v>5</v>
      </c>
      <c r="G180" s="8">
        <v>7</v>
      </c>
      <c r="H180" s="8">
        <v>526</v>
      </c>
      <c r="I180" s="8">
        <v>226.4</v>
      </c>
      <c r="J180" s="8">
        <v>299.60000000000002</v>
      </c>
      <c r="K180" s="8">
        <v>20</v>
      </c>
      <c r="L180" s="78">
        <v>12</v>
      </c>
      <c r="M180" s="78">
        <v>8</v>
      </c>
      <c r="N180" s="118" t="s">
        <v>365</v>
      </c>
      <c r="O180" s="287" t="s">
        <v>214</v>
      </c>
      <c r="P180" s="286">
        <v>45658</v>
      </c>
      <c r="Q180" s="232"/>
      <c r="R180" s="75">
        <v>21</v>
      </c>
    </row>
    <row r="181" spans="1:18" s="13" customFormat="1" ht="47.25" customHeight="1">
      <c r="A181" s="150">
        <v>34</v>
      </c>
      <c r="B181" s="187" t="s">
        <v>169</v>
      </c>
      <c r="C181" s="189" t="s">
        <v>88</v>
      </c>
      <c r="D181" s="8">
        <v>34</v>
      </c>
      <c r="E181" s="8">
        <v>12</v>
      </c>
      <c r="F181" s="8">
        <v>3</v>
      </c>
      <c r="G181" s="8">
        <v>9</v>
      </c>
      <c r="H181" s="8">
        <v>501</v>
      </c>
      <c r="I181" s="8">
        <v>145</v>
      </c>
      <c r="J181" s="8">
        <v>356</v>
      </c>
      <c r="K181" s="8">
        <v>24</v>
      </c>
      <c r="L181" s="78">
        <v>4</v>
      </c>
      <c r="M181" s="78">
        <v>20</v>
      </c>
      <c r="N181" s="118" t="s">
        <v>366</v>
      </c>
      <c r="O181" s="287" t="s">
        <v>215</v>
      </c>
      <c r="P181" s="286">
        <v>45658</v>
      </c>
      <c r="Q181" s="232"/>
      <c r="R181" s="75">
        <v>21</v>
      </c>
    </row>
    <row r="182" spans="1:18" s="13" customFormat="1" ht="47.25" customHeight="1">
      <c r="A182" s="151">
        <v>35</v>
      </c>
      <c r="B182" s="187" t="s">
        <v>169</v>
      </c>
      <c r="C182" s="189" t="s">
        <v>88</v>
      </c>
      <c r="D182" s="8">
        <v>35</v>
      </c>
      <c r="E182" s="8">
        <v>8</v>
      </c>
      <c r="F182" s="8">
        <v>4</v>
      </c>
      <c r="G182" s="8">
        <v>4</v>
      </c>
      <c r="H182" s="8">
        <v>378.8</v>
      </c>
      <c r="I182" s="8">
        <v>179.8</v>
      </c>
      <c r="J182" s="8">
        <v>199</v>
      </c>
      <c r="K182" s="8">
        <v>19</v>
      </c>
      <c r="L182" s="78">
        <v>10</v>
      </c>
      <c r="M182" s="78">
        <v>9</v>
      </c>
      <c r="N182" s="118" t="s">
        <v>367</v>
      </c>
      <c r="O182" s="287" t="s">
        <v>216</v>
      </c>
      <c r="P182" s="286">
        <v>45658</v>
      </c>
      <c r="Q182" s="232"/>
      <c r="R182" s="75">
        <v>21</v>
      </c>
    </row>
    <row r="183" spans="1:18" s="13" customFormat="1" ht="47.25" customHeight="1">
      <c r="A183" s="151">
        <v>36</v>
      </c>
      <c r="B183" s="187" t="s">
        <v>169</v>
      </c>
      <c r="C183" s="189" t="s">
        <v>92</v>
      </c>
      <c r="D183" s="8" t="s">
        <v>217</v>
      </c>
      <c r="E183" s="8">
        <v>12</v>
      </c>
      <c r="F183" s="8">
        <v>2</v>
      </c>
      <c r="G183" s="8">
        <v>10</v>
      </c>
      <c r="H183" s="8">
        <v>733.2</v>
      </c>
      <c r="I183" s="8">
        <v>121</v>
      </c>
      <c r="J183" s="8">
        <v>612.20000000000005</v>
      </c>
      <c r="K183" s="8">
        <v>27</v>
      </c>
      <c r="L183" s="78">
        <v>5</v>
      </c>
      <c r="M183" s="78">
        <v>22</v>
      </c>
      <c r="N183" s="118" t="s">
        <v>368</v>
      </c>
      <c r="O183" s="287" t="s">
        <v>218</v>
      </c>
      <c r="P183" s="286">
        <v>45658</v>
      </c>
      <c r="Q183" s="232"/>
      <c r="R183" s="75">
        <v>21</v>
      </c>
    </row>
    <row r="184" spans="1:18" s="13" customFormat="1" ht="47.25" customHeight="1">
      <c r="A184" s="150">
        <v>37</v>
      </c>
      <c r="B184" s="187" t="s">
        <v>169</v>
      </c>
      <c r="C184" s="189" t="s">
        <v>88</v>
      </c>
      <c r="D184" s="8">
        <v>5</v>
      </c>
      <c r="E184" s="8">
        <v>8</v>
      </c>
      <c r="F184" s="8">
        <v>1</v>
      </c>
      <c r="G184" s="8">
        <v>7</v>
      </c>
      <c r="H184" s="8">
        <v>410</v>
      </c>
      <c r="I184" s="8">
        <v>52.7</v>
      </c>
      <c r="J184" s="8">
        <v>357.3</v>
      </c>
      <c r="K184" s="8">
        <v>17</v>
      </c>
      <c r="L184" s="78">
        <v>3</v>
      </c>
      <c r="M184" s="78">
        <v>14</v>
      </c>
      <c r="N184" s="118" t="s">
        <v>369</v>
      </c>
      <c r="O184" s="287" t="s">
        <v>270</v>
      </c>
      <c r="P184" s="286">
        <v>45658</v>
      </c>
      <c r="Q184" s="232"/>
      <c r="R184" s="75">
        <v>21</v>
      </c>
    </row>
    <row r="185" spans="1:18" s="13" customFormat="1" ht="47.25" customHeight="1">
      <c r="A185" s="151">
        <v>38</v>
      </c>
      <c r="B185" s="187" t="s">
        <v>169</v>
      </c>
      <c r="C185" s="189" t="s">
        <v>88</v>
      </c>
      <c r="D185" s="8">
        <v>20</v>
      </c>
      <c r="E185" s="8">
        <v>12</v>
      </c>
      <c r="F185" s="8">
        <v>6</v>
      </c>
      <c r="G185" s="8">
        <v>6</v>
      </c>
      <c r="H185" s="8">
        <v>541.79999999999995</v>
      </c>
      <c r="I185" s="8">
        <v>240.9</v>
      </c>
      <c r="J185" s="8">
        <v>300.89999999999998</v>
      </c>
      <c r="K185" s="8">
        <v>25</v>
      </c>
      <c r="L185" s="78">
        <v>8</v>
      </c>
      <c r="M185" s="78">
        <v>17</v>
      </c>
      <c r="N185" s="118" t="s">
        <v>370</v>
      </c>
      <c r="O185" s="287" t="s">
        <v>271</v>
      </c>
      <c r="P185" s="286">
        <v>45658</v>
      </c>
      <c r="Q185" s="232"/>
      <c r="R185" s="75">
        <v>21</v>
      </c>
    </row>
    <row r="186" spans="1:18" s="13" customFormat="1" ht="47.25" customHeight="1">
      <c r="A186" s="151">
        <v>39</v>
      </c>
      <c r="B186" s="187" t="s">
        <v>169</v>
      </c>
      <c r="C186" s="189" t="s">
        <v>92</v>
      </c>
      <c r="D186" s="8">
        <v>13</v>
      </c>
      <c r="E186" s="8">
        <v>12</v>
      </c>
      <c r="F186" s="8">
        <v>1</v>
      </c>
      <c r="G186" s="8">
        <v>11</v>
      </c>
      <c r="H186" s="8">
        <v>718.2</v>
      </c>
      <c r="I186" s="8">
        <v>66.5</v>
      </c>
      <c r="J186" s="8">
        <v>651.70000000000005</v>
      </c>
      <c r="K186" s="8">
        <v>19</v>
      </c>
      <c r="L186" s="78">
        <v>2</v>
      </c>
      <c r="M186" s="78">
        <v>17</v>
      </c>
      <c r="N186" s="118" t="s">
        <v>371</v>
      </c>
      <c r="O186" s="287" t="s">
        <v>272</v>
      </c>
      <c r="P186" s="286">
        <v>45658</v>
      </c>
      <c r="Q186" s="232"/>
      <c r="R186" s="75">
        <v>21</v>
      </c>
    </row>
    <row r="187" spans="1:18" s="13" customFormat="1" ht="47.25" customHeight="1">
      <c r="A187" s="150">
        <v>40</v>
      </c>
      <c r="B187" s="187" t="s">
        <v>169</v>
      </c>
      <c r="C187" s="189" t="s">
        <v>88</v>
      </c>
      <c r="D187" s="8">
        <v>4</v>
      </c>
      <c r="E187" s="8">
        <v>8</v>
      </c>
      <c r="F187" s="8">
        <v>1</v>
      </c>
      <c r="G187" s="8">
        <v>7</v>
      </c>
      <c r="H187" s="8">
        <v>379.2</v>
      </c>
      <c r="I187" s="8">
        <v>43</v>
      </c>
      <c r="J187" s="8">
        <v>336.2</v>
      </c>
      <c r="K187" s="8">
        <v>17</v>
      </c>
      <c r="L187" s="78">
        <v>2</v>
      </c>
      <c r="M187" s="78">
        <v>15</v>
      </c>
      <c r="N187" s="118" t="s">
        <v>372</v>
      </c>
      <c r="O187" s="287" t="s">
        <v>273</v>
      </c>
      <c r="P187" s="286">
        <v>45658</v>
      </c>
      <c r="Q187" s="232"/>
      <c r="R187" s="75">
        <v>21</v>
      </c>
    </row>
    <row r="188" spans="1:18" s="13" customFormat="1" ht="47.25" customHeight="1">
      <c r="A188" s="151">
        <v>41</v>
      </c>
      <c r="B188" s="187" t="s">
        <v>169</v>
      </c>
      <c r="C188" s="189" t="s">
        <v>274</v>
      </c>
      <c r="D188" s="8">
        <v>18</v>
      </c>
      <c r="E188" s="8">
        <v>12</v>
      </c>
      <c r="F188" s="8">
        <v>1</v>
      </c>
      <c r="G188" s="8">
        <v>11</v>
      </c>
      <c r="H188" s="8">
        <v>737.7</v>
      </c>
      <c r="I188" s="8">
        <v>54.3</v>
      </c>
      <c r="J188" s="8">
        <v>683.4</v>
      </c>
      <c r="K188" s="8">
        <v>33</v>
      </c>
      <c r="L188" s="78">
        <v>2</v>
      </c>
      <c r="M188" s="78">
        <v>31</v>
      </c>
      <c r="N188" s="118" t="s">
        <v>373</v>
      </c>
      <c r="O188" s="287" t="s">
        <v>275</v>
      </c>
      <c r="P188" s="286">
        <v>45658</v>
      </c>
      <c r="Q188" s="232"/>
      <c r="R188" s="75">
        <v>21</v>
      </c>
    </row>
    <row r="189" spans="1:18" s="13" customFormat="1" ht="47.25" customHeight="1">
      <c r="A189" s="151">
        <v>42</v>
      </c>
      <c r="B189" s="187" t="s">
        <v>169</v>
      </c>
      <c r="C189" s="189" t="s">
        <v>95</v>
      </c>
      <c r="D189" s="8">
        <v>23</v>
      </c>
      <c r="E189" s="8">
        <v>18</v>
      </c>
      <c r="F189" s="8">
        <v>1</v>
      </c>
      <c r="G189" s="8">
        <v>17</v>
      </c>
      <c r="H189" s="8">
        <v>966.62</v>
      </c>
      <c r="I189" s="8">
        <v>71.8</v>
      </c>
      <c r="J189" s="8">
        <v>894.82</v>
      </c>
      <c r="K189" s="8">
        <v>42</v>
      </c>
      <c r="L189" s="78">
        <v>2</v>
      </c>
      <c r="M189" s="78">
        <v>40</v>
      </c>
      <c r="N189" s="118" t="s">
        <v>374</v>
      </c>
      <c r="O189" s="287" t="s">
        <v>276</v>
      </c>
      <c r="P189" s="286">
        <v>45658</v>
      </c>
      <c r="Q189" s="232"/>
      <c r="R189" s="75">
        <v>21</v>
      </c>
    </row>
    <row r="190" spans="1:18" s="13" customFormat="1" ht="47.25" customHeight="1">
      <c r="A190" s="150">
        <v>43</v>
      </c>
      <c r="B190" s="187" t="s">
        <v>169</v>
      </c>
      <c r="C190" s="189" t="s">
        <v>88</v>
      </c>
      <c r="D190" s="8">
        <v>12</v>
      </c>
      <c r="E190" s="8">
        <v>12</v>
      </c>
      <c r="F190" s="8">
        <v>5</v>
      </c>
      <c r="G190" s="8">
        <v>7</v>
      </c>
      <c r="H190" s="8">
        <v>503.5</v>
      </c>
      <c r="I190" s="8">
        <v>221</v>
      </c>
      <c r="J190" s="8">
        <v>282.5</v>
      </c>
      <c r="K190" s="8">
        <v>18</v>
      </c>
      <c r="L190" s="78">
        <v>8</v>
      </c>
      <c r="M190" s="78">
        <v>10</v>
      </c>
      <c r="N190" s="118" t="s">
        <v>375</v>
      </c>
      <c r="O190" s="287" t="s">
        <v>297</v>
      </c>
      <c r="P190" s="286">
        <v>46023</v>
      </c>
      <c r="Q190" s="233"/>
      <c r="R190" s="75">
        <v>21</v>
      </c>
    </row>
    <row r="191" spans="1:18" s="13" customFormat="1" ht="47.25" customHeight="1">
      <c r="A191" s="151">
        <v>44</v>
      </c>
      <c r="B191" s="187" t="s">
        <v>169</v>
      </c>
      <c r="C191" s="189" t="s">
        <v>88</v>
      </c>
      <c r="D191" s="8">
        <v>16</v>
      </c>
      <c r="E191" s="8">
        <v>4</v>
      </c>
      <c r="F191" s="8">
        <v>2</v>
      </c>
      <c r="G191" s="8">
        <v>2</v>
      </c>
      <c r="H191" s="8">
        <v>379</v>
      </c>
      <c r="I191" s="8">
        <v>143.5</v>
      </c>
      <c r="J191" s="8">
        <v>235.5</v>
      </c>
      <c r="K191" s="8">
        <v>9</v>
      </c>
      <c r="L191" s="78">
        <v>5</v>
      </c>
      <c r="M191" s="78">
        <v>4</v>
      </c>
      <c r="N191" s="118" t="s">
        <v>376</v>
      </c>
      <c r="O191" s="287" t="s">
        <v>298</v>
      </c>
      <c r="P191" s="286">
        <v>46023</v>
      </c>
      <c r="Q191" s="233"/>
      <c r="R191" s="75">
        <v>21</v>
      </c>
    </row>
    <row r="192" spans="1:18" s="13" customFormat="1" ht="47.25" customHeight="1">
      <c r="A192" s="151">
        <v>45</v>
      </c>
      <c r="B192" s="187" t="s">
        <v>169</v>
      </c>
      <c r="C192" s="189" t="s">
        <v>88</v>
      </c>
      <c r="D192" s="8">
        <v>7</v>
      </c>
      <c r="E192" s="8">
        <v>8</v>
      </c>
      <c r="F192" s="8">
        <v>6</v>
      </c>
      <c r="G192" s="8">
        <v>2</v>
      </c>
      <c r="H192" s="8">
        <v>379.4</v>
      </c>
      <c r="I192" s="8">
        <v>282.3</v>
      </c>
      <c r="J192" s="8">
        <v>97.1</v>
      </c>
      <c r="K192" s="8">
        <v>20</v>
      </c>
      <c r="L192" s="78">
        <v>15</v>
      </c>
      <c r="M192" s="78">
        <v>5</v>
      </c>
      <c r="N192" s="118" t="s">
        <v>377</v>
      </c>
      <c r="O192" s="287" t="s">
        <v>299</v>
      </c>
      <c r="P192" s="286">
        <v>46023</v>
      </c>
      <c r="Q192" s="233"/>
      <c r="R192" s="75">
        <v>21</v>
      </c>
    </row>
    <row r="193" spans="1:18" s="13" customFormat="1" ht="47.25" customHeight="1">
      <c r="A193" s="150">
        <v>46</v>
      </c>
      <c r="B193" s="187" t="s">
        <v>169</v>
      </c>
      <c r="C193" s="189" t="s">
        <v>88</v>
      </c>
      <c r="D193" s="8">
        <v>10</v>
      </c>
      <c r="E193" s="8">
        <v>8</v>
      </c>
      <c r="F193" s="8">
        <v>2</v>
      </c>
      <c r="G193" s="8">
        <v>6</v>
      </c>
      <c r="H193" s="8">
        <v>379.5</v>
      </c>
      <c r="I193" s="8">
        <v>90.9</v>
      </c>
      <c r="J193" s="8">
        <v>288.60000000000002</v>
      </c>
      <c r="K193" s="8">
        <v>13</v>
      </c>
      <c r="L193" s="78">
        <v>2</v>
      </c>
      <c r="M193" s="78">
        <v>11</v>
      </c>
      <c r="N193" s="118" t="s">
        <v>378</v>
      </c>
      <c r="O193" s="287" t="s">
        <v>300</v>
      </c>
      <c r="P193" s="286">
        <v>46023</v>
      </c>
      <c r="Q193" s="233"/>
      <c r="R193" s="75">
        <v>21</v>
      </c>
    </row>
    <row r="194" spans="1:18" s="13" customFormat="1" ht="47.25" customHeight="1">
      <c r="A194" s="151">
        <v>47</v>
      </c>
      <c r="B194" s="187" t="s">
        <v>169</v>
      </c>
      <c r="C194" s="189" t="s">
        <v>88</v>
      </c>
      <c r="D194" s="8">
        <v>9</v>
      </c>
      <c r="E194" s="8">
        <v>8</v>
      </c>
      <c r="F194" s="8">
        <v>2</v>
      </c>
      <c r="G194" s="8">
        <v>6</v>
      </c>
      <c r="H194" s="8">
        <v>378.3</v>
      </c>
      <c r="I194" s="8">
        <v>103.3</v>
      </c>
      <c r="J194" s="8">
        <v>275</v>
      </c>
      <c r="K194" s="8">
        <v>15</v>
      </c>
      <c r="L194" s="78">
        <v>7</v>
      </c>
      <c r="M194" s="78">
        <v>8</v>
      </c>
      <c r="N194" s="118" t="s">
        <v>379</v>
      </c>
      <c r="O194" s="287" t="s">
        <v>301</v>
      </c>
      <c r="P194" s="286">
        <v>46023</v>
      </c>
      <c r="Q194" s="233"/>
      <c r="R194" s="75">
        <v>21</v>
      </c>
    </row>
    <row r="195" spans="1:18" s="13" customFormat="1" ht="47.25" customHeight="1">
      <c r="A195" s="151">
        <v>48</v>
      </c>
      <c r="B195" s="187" t="s">
        <v>169</v>
      </c>
      <c r="C195" s="189" t="s">
        <v>92</v>
      </c>
      <c r="D195" s="8">
        <v>6</v>
      </c>
      <c r="E195" s="8">
        <v>12</v>
      </c>
      <c r="F195" s="8">
        <v>2</v>
      </c>
      <c r="G195" s="8">
        <v>10</v>
      </c>
      <c r="H195" s="8">
        <v>503.5</v>
      </c>
      <c r="I195" s="8">
        <v>115</v>
      </c>
      <c r="J195" s="8">
        <v>388.5</v>
      </c>
      <c r="K195" s="8">
        <v>29</v>
      </c>
      <c r="L195" s="78">
        <v>4</v>
      </c>
      <c r="M195" s="78">
        <v>25</v>
      </c>
      <c r="N195" s="118" t="s">
        <v>381</v>
      </c>
      <c r="O195" s="287" t="s">
        <v>303</v>
      </c>
      <c r="P195" s="286">
        <v>46023</v>
      </c>
      <c r="Q195" s="233"/>
      <c r="R195" s="75">
        <v>21</v>
      </c>
    </row>
    <row r="196" spans="1:18" s="13" customFormat="1" ht="47.25" customHeight="1">
      <c r="A196" s="150">
        <v>49</v>
      </c>
      <c r="B196" s="187" t="s">
        <v>169</v>
      </c>
      <c r="C196" s="189" t="s">
        <v>88</v>
      </c>
      <c r="D196" s="8">
        <v>19</v>
      </c>
      <c r="E196" s="8">
        <v>8</v>
      </c>
      <c r="F196" s="8">
        <v>3</v>
      </c>
      <c r="G196" s="8">
        <v>5</v>
      </c>
      <c r="H196" s="8">
        <v>378.6</v>
      </c>
      <c r="I196" s="8">
        <v>131.19999999999999</v>
      </c>
      <c r="J196" s="8">
        <v>247.4</v>
      </c>
      <c r="K196" s="8">
        <v>19</v>
      </c>
      <c r="L196" s="78">
        <v>6</v>
      </c>
      <c r="M196" s="78">
        <v>13</v>
      </c>
      <c r="N196" s="118" t="s">
        <v>382</v>
      </c>
      <c r="O196" s="287" t="s">
        <v>304</v>
      </c>
      <c r="P196" s="286">
        <v>46023</v>
      </c>
      <c r="Q196" s="233"/>
      <c r="R196" s="75">
        <v>21</v>
      </c>
    </row>
    <row r="197" spans="1:18" s="13" customFormat="1" ht="47.25" customHeight="1">
      <c r="A197" s="151">
        <v>50</v>
      </c>
      <c r="B197" s="187" t="s">
        <v>169</v>
      </c>
      <c r="C197" s="189" t="s">
        <v>92</v>
      </c>
      <c r="D197" s="8">
        <v>5</v>
      </c>
      <c r="E197" s="8">
        <v>12</v>
      </c>
      <c r="F197" s="8">
        <v>3</v>
      </c>
      <c r="G197" s="8">
        <v>9</v>
      </c>
      <c r="H197" s="8">
        <v>505.2</v>
      </c>
      <c r="I197" s="8">
        <v>139</v>
      </c>
      <c r="J197" s="8">
        <v>366.2</v>
      </c>
      <c r="K197" s="8">
        <v>19</v>
      </c>
      <c r="L197" s="78">
        <v>6</v>
      </c>
      <c r="M197" s="78">
        <v>13</v>
      </c>
      <c r="N197" s="118" t="s">
        <v>383</v>
      </c>
      <c r="O197" s="287" t="s">
        <v>305</v>
      </c>
      <c r="P197" s="286">
        <v>46023</v>
      </c>
      <c r="Q197" s="233"/>
      <c r="R197" s="75">
        <v>21</v>
      </c>
    </row>
    <row r="198" spans="1:18" s="13" customFormat="1" ht="47.25" customHeight="1">
      <c r="A198" s="151">
        <v>51</v>
      </c>
      <c r="B198" s="187" t="s">
        <v>169</v>
      </c>
      <c r="C198" s="189" t="s">
        <v>88</v>
      </c>
      <c r="D198" s="8">
        <v>22</v>
      </c>
      <c r="E198" s="8">
        <v>12</v>
      </c>
      <c r="F198" s="8">
        <v>3</v>
      </c>
      <c r="G198" s="8">
        <v>9</v>
      </c>
      <c r="H198" s="8">
        <v>503.5</v>
      </c>
      <c r="I198" s="8">
        <v>124.3</v>
      </c>
      <c r="J198" s="8">
        <v>379.2</v>
      </c>
      <c r="K198" s="8">
        <v>16</v>
      </c>
      <c r="L198" s="78">
        <v>7</v>
      </c>
      <c r="M198" s="78">
        <v>9</v>
      </c>
      <c r="N198" s="118" t="s">
        <v>384</v>
      </c>
      <c r="O198" s="287" t="s">
        <v>306</v>
      </c>
      <c r="P198" s="286">
        <v>46023</v>
      </c>
      <c r="Q198" s="233"/>
      <c r="R198" s="75">
        <v>21</v>
      </c>
    </row>
    <row r="199" spans="1:18" s="13" customFormat="1" ht="47.25" customHeight="1">
      <c r="A199" s="150">
        <v>52</v>
      </c>
      <c r="B199" s="187" t="s">
        <v>169</v>
      </c>
      <c r="C199" s="189" t="s">
        <v>88</v>
      </c>
      <c r="D199" s="8">
        <v>26</v>
      </c>
      <c r="E199" s="8">
        <v>4</v>
      </c>
      <c r="F199" s="8">
        <v>1</v>
      </c>
      <c r="G199" s="8">
        <v>3</v>
      </c>
      <c r="H199" s="8">
        <v>297.89999999999998</v>
      </c>
      <c r="I199" s="8">
        <v>71.2</v>
      </c>
      <c r="J199" s="8">
        <v>226.7</v>
      </c>
      <c r="K199" s="8">
        <v>12</v>
      </c>
      <c r="L199" s="78">
        <v>5</v>
      </c>
      <c r="M199" s="78">
        <v>7</v>
      </c>
      <c r="N199" s="118" t="s">
        <v>385</v>
      </c>
      <c r="O199" s="287" t="s">
        <v>307</v>
      </c>
      <c r="P199" s="286">
        <v>46023</v>
      </c>
      <c r="Q199" s="233"/>
      <c r="R199" s="75">
        <v>21</v>
      </c>
    </row>
    <row r="200" spans="1:18" s="13" customFormat="1" ht="47.25" customHeight="1">
      <c r="A200" s="151">
        <v>53</v>
      </c>
      <c r="B200" s="187" t="s">
        <v>169</v>
      </c>
      <c r="C200" s="189" t="s">
        <v>88</v>
      </c>
      <c r="D200" s="8">
        <v>18</v>
      </c>
      <c r="E200" s="8">
        <v>8</v>
      </c>
      <c r="F200" s="8">
        <v>5</v>
      </c>
      <c r="G200" s="8">
        <v>3</v>
      </c>
      <c r="H200" s="8">
        <v>378.8</v>
      </c>
      <c r="I200" s="8">
        <v>242.8</v>
      </c>
      <c r="J200" s="8">
        <v>136</v>
      </c>
      <c r="K200" s="8">
        <v>16</v>
      </c>
      <c r="L200" s="78">
        <v>10</v>
      </c>
      <c r="M200" s="78">
        <v>6</v>
      </c>
      <c r="N200" s="118" t="s">
        <v>386</v>
      </c>
      <c r="O200" s="287" t="s">
        <v>308</v>
      </c>
      <c r="P200" s="286">
        <v>46023</v>
      </c>
      <c r="Q200" s="233"/>
      <c r="R200" s="75">
        <v>21</v>
      </c>
    </row>
    <row r="201" spans="1:18" s="13" customFormat="1" ht="47.25" customHeight="1">
      <c r="A201" s="151">
        <v>54</v>
      </c>
      <c r="B201" s="187" t="s">
        <v>169</v>
      </c>
      <c r="C201" s="189" t="s">
        <v>88</v>
      </c>
      <c r="D201" s="8">
        <v>21</v>
      </c>
      <c r="E201" s="8">
        <v>12</v>
      </c>
      <c r="F201" s="8">
        <v>4</v>
      </c>
      <c r="G201" s="8">
        <v>8</v>
      </c>
      <c r="H201" s="8">
        <v>504.5</v>
      </c>
      <c r="I201" s="8">
        <v>178.5</v>
      </c>
      <c r="J201" s="8">
        <v>326</v>
      </c>
      <c r="K201" s="8">
        <v>17</v>
      </c>
      <c r="L201" s="78">
        <v>4</v>
      </c>
      <c r="M201" s="78">
        <v>13</v>
      </c>
      <c r="N201" s="118" t="s">
        <v>387</v>
      </c>
      <c r="O201" s="287" t="s">
        <v>309</v>
      </c>
      <c r="P201" s="286">
        <v>46023</v>
      </c>
      <c r="Q201" s="233"/>
      <c r="R201" s="75">
        <v>21</v>
      </c>
    </row>
    <row r="202" spans="1:18" s="13" customFormat="1" ht="47.25" customHeight="1">
      <c r="A202" s="150">
        <v>55</v>
      </c>
      <c r="B202" s="187" t="s">
        <v>169</v>
      </c>
      <c r="C202" s="189" t="s">
        <v>88</v>
      </c>
      <c r="D202" s="8">
        <v>23</v>
      </c>
      <c r="E202" s="8">
        <v>8</v>
      </c>
      <c r="F202" s="8">
        <v>4</v>
      </c>
      <c r="G202" s="8">
        <v>4</v>
      </c>
      <c r="H202" s="8">
        <v>379</v>
      </c>
      <c r="I202" s="8">
        <v>188.4</v>
      </c>
      <c r="J202" s="8">
        <v>190.6</v>
      </c>
      <c r="K202" s="8">
        <v>14</v>
      </c>
      <c r="L202" s="78">
        <v>9</v>
      </c>
      <c r="M202" s="78">
        <v>5</v>
      </c>
      <c r="N202" s="118" t="s">
        <v>388</v>
      </c>
      <c r="O202" s="287" t="s">
        <v>310</v>
      </c>
      <c r="P202" s="286">
        <v>46023</v>
      </c>
      <c r="Q202" s="233"/>
      <c r="R202" s="75">
        <v>21</v>
      </c>
    </row>
    <row r="203" spans="1:18" s="13" customFormat="1" ht="47.25" customHeight="1">
      <c r="A203" s="151">
        <v>56</v>
      </c>
      <c r="B203" s="187" t="s">
        <v>169</v>
      </c>
      <c r="C203" s="189" t="s">
        <v>92</v>
      </c>
      <c r="D203" s="8">
        <v>10</v>
      </c>
      <c r="E203" s="8">
        <v>12</v>
      </c>
      <c r="F203" s="8">
        <v>1</v>
      </c>
      <c r="G203" s="8">
        <v>11</v>
      </c>
      <c r="H203" s="8">
        <v>718.2</v>
      </c>
      <c r="I203" s="8">
        <v>69.2</v>
      </c>
      <c r="J203" s="8">
        <v>649</v>
      </c>
      <c r="K203" s="8">
        <v>28</v>
      </c>
      <c r="L203" s="78">
        <v>1</v>
      </c>
      <c r="M203" s="78">
        <v>27</v>
      </c>
      <c r="N203" s="118" t="s">
        <v>389</v>
      </c>
      <c r="O203" s="287" t="s">
        <v>311</v>
      </c>
      <c r="P203" s="286">
        <v>46023</v>
      </c>
      <c r="Q203" s="233"/>
      <c r="R203" s="75">
        <v>21</v>
      </c>
    </row>
    <row r="204" spans="1:18" s="13" customFormat="1" ht="47.25" customHeight="1">
      <c r="A204" s="151">
        <v>57</v>
      </c>
      <c r="B204" s="187" t="s">
        <v>169</v>
      </c>
      <c r="C204" s="189" t="s">
        <v>312</v>
      </c>
      <c r="D204" s="8">
        <v>30</v>
      </c>
      <c r="E204" s="8">
        <v>4</v>
      </c>
      <c r="F204" s="8">
        <v>0</v>
      </c>
      <c r="G204" s="8">
        <v>4</v>
      </c>
      <c r="H204" s="8">
        <v>298.5</v>
      </c>
      <c r="I204" s="8">
        <v>0</v>
      </c>
      <c r="J204" s="8">
        <v>298.5</v>
      </c>
      <c r="K204" s="8">
        <v>6</v>
      </c>
      <c r="L204" s="78">
        <v>0</v>
      </c>
      <c r="M204" s="78">
        <v>6</v>
      </c>
      <c r="N204" s="118" t="s">
        <v>390</v>
      </c>
      <c r="O204" s="287" t="s">
        <v>313</v>
      </c>
      <c r="P204" s="286">
        <v>46023</v>
      </c>
      <c r="Q204" s="233"/>
      <c r="R204" s="75">
        <v>21</v>
      </c>
    </row>
    <row r="205" spans="1:18" s="13" customFormat="1" ht="47.25" customHeight="1">
      <c r="A205" s="150">
        <v>58</v>
      </c>
      <c r="B205" s="187" t="s">
        <v>169</v>
      </c>
      <c r="C205" s="189" t="s">
        <v>95</v>
      </c>
      <c r="D205" s="8">
        <v>30</v>
      </c>
      <c r="E205" s="8">
        <v>12</v>
      </c>
      <c r="F205" s="8">
        <v>6</v>
      </c>
      <c r="G205" s="8">
        <v>6</v>
      </c>
      <c r="H205" s="8">
        <v>786.2</v>
      </c>
      <c r="I205" s="8">
        <v>358.7</v>
      </c>
      <c r="J205" s="8">
        <v>427.5</v>
      </c>
      <c r="K205" s="8">
        <v>32</v>
      </c>
      <c r="L205" s="78">
        <v>10</v>
      </c>
      <c r="M205" s="78">
        <v>22</v>
      </c>
      <c r="N205" s="118" t="s">
        <v>391</v>
      </c>
      <c r="O205" s="287" t="s">
        <v>314</v>
      </c>
      <c r="P205" s="286">
        <v>46023</v>
      </c>
      <c r="Q205" s="233"/>
      <c r="R205" s="75">
        <v>21</v>
      </c>
    </row>
    <row r="206" spans="1:18" s="13" customFormat="1" ht="47.25" customHeight="1">
      <c r="A206" s="151">
        <v>59</v>
      </c>
      <c r="B206" s="187" t="s">
        <v>169</v>
      </c>
      <c r="C206" s="189" t="s">
        <v>88</v>
      </c>
      <c r="D206" s="8">
        <v>28</v>
      </c>
      <c r="E206" s="8">
        <v>8</v>
      </c>
      <c r="F206" s="8">
        <v>2</v>
      </c>
      <c r="G206" s="8">
        <v>6</v>
      </c>
      <c r="H206" s="8">
        <v>381.8</v>
      </c>
      <c r="I206" s="8">
        <v>95.7</v>
      </c>
      <c r="J206" s="8">
        <v>286.10000000000002</v>
      </c>
      <c r="K206" s="8">
        <v>15</v>
      </c>
      <c r="L206" s="78">
        <v>3</v>
      </c>
      <c r="M206" s="78">
        <v>12</v>
      </c>
      <c r="N206" s="118" t="s">
        <v>392</v>
      </c>
      <c r="O206" s="287" t="s">
        <v>315</v>
      </c>
      <c r="P206" s="286">
        <v>46023</v>
      </c>
      <c r="Q206" s="233"/>
      <c r="R206" s="75">
        <v>21</v>
      </c>
    </row>
    <row r="207" spans="1:18" s="13" customFormat="1" ht="47.25" customHeight="1">
      <c r="A207" s="151">
        <v>60</v>
      </c>
      <c r="B207" s="187" t="s">
        <v>169</v>
      </c>
      <c r="C207" s="189" t="s">
        <v>88</v>
      </c>
      <c r="D207" s="8">
        <v>29</v>
      </c>
      <c r="E207" s="8">
        <v>8</v>
      </c>
      <c r="F207" s="8">
        <v>1</v>
      </c>
      <c r="G207" s="8">
        <v>7</v>
      </c>
      <c r="H207" s="8">
        <v>378.8</v>
      </c>
      <c r="I207" s="8">
        <v>42.2</v>
      </c>
      <c r="J207" s="8">
        <v>336.6</v>
      </c>
      <c r="K207" s="8">
        <v>13</v>
      </c>
      <c r="L207" s="78">
        <v>2</v>
      </c>
      <c r="M207" s="78">
        <v>11</v>
      </c>
      <c r="N207" s="118" t="s">
        <v>393</v>
      </c>
      <c r="O207" s="287" t="s">
        <v>316</v>
      </c>
      <c r="P207" s="286">
        <v>46023</v>
      </c>
      <c r="Q207" s="233"/>
      <c r="R207" s="75">
        <v>21</v>
      </c>
    </row>
    <row r="208" spans="1:18" s="13" customFormat="1" ht="47.25" customHeight="1">
      <c r="A208" s="150">
        <v>61</v>
      </c>
      <c r="B208" s="187" t="s">
        <v>169</v>
      </c>
      <c r="C208" s="189" t="s">
        <v>88</v>
      </c>
      <c r="D208" s="8">
        <v>27</v>
      </c>
      <c r="E208" s="8">
        <v>12</v>
      </c>
      <c r="F208" s="8">
        <v>3</v>
      </c>
      <c r="G208" s="8">
        <v>9</v>
      </c>
      <c r="H208" s="8">
        <v>503.5</v>
      </c>
      <c r="I208" s="8">
        <v>117.1</v>
      </c>
      <c r="J208" s="8">
        <v>386.4</v>
      </c>
      <c r="K208" s="8">
        <v>28</v>
      </c>
      <c r="L208" s="78">
        <v>5</v>
      </c>
      <c r="M208" s="78">
        <v>23</v>
      </c>
      <c r="N208" s="118" t="s">
        <v>394</v>
      </c>
      <c r="O208" s="287" t="s">
        <v>317</v>
      </c>
      <c r="P208" s="286">
        <v>46023</v>
      </c>
      <c r="Q208" s="233"/>
      <c r="R208" s="75">
        <v>21</v>
      </c>
    </row>
    <row r="209" spans="1:18" s="13" customFormat="1" ht="47.25" customHeight="1">
      <c r="A209" s="151">
        <v>62</v>
      </c>
      <c r="B209" s="187" t="s">
        <v>169</v>
      </c>
      <c r="C209" s="189" t="s">
        <v>92</v>
      </c>
      <c r="D209" s="8">
        <v>8</v>
      </c>
      <c r="E209" s="8">
        <v>12</v>
      </c>
      <c r="F209" s="8">
        <v>3</v>
      </c>
      <c r="G209" s="8">
        <v>9</v>
      </c>
      <c r="H209" s="8">
        <v>718.2</v>
      </c>
      <c r="I209" s="8">
        <v>189</v>
      </c>
      <c r="J209" s="8">
        <v>529.20000000000005</v>
      </c>
      <c r="K209" s="8">
        <v>27</v>
      </c>
      <c r="L209" s="78">
        <v>8</v>
      </c>
      <c r="M209" s="78">
        <v>19</v>
      </c>
      <c r="N209" s="118" t="s">
        <v>395</v>
      </c>
      <c r="O209" s="287" t="s">
        <v>318</v>
      </c>
      <c r="P209" s="286">
        <v>46023</v>
      </c>
      <c r="Q209" s="233"/>
      <c r="R209" s="75">
        <v>21</v>
      </c>
    </row>
    <row r="210" spans="1:18" s="13" customFormat="1" ht="47.25" customHeight="1">
      <c r="A210" s="151">
        <v>63</v>
      </c>
      <c r="B210" s="187" t="s">
        <v>169</v>
      </c>
      <c r="C210" s="189" t="s">
        <v>92</v>
      </c>
      <c r="D210" s="8">
        <v>29</v>
      </c>
      <c r="E210" s="8">
        <v>12</v>
      </c>
      <c r="F210" s="8">
        <v>0</v>
      </c>
      <c r="G210" s="8">
        <v>12</v>
      </c>
      <c r="H210" s="8">
        <v>789.8</v>
      </c>
      <c r="I210" s="8">
        <v>0</v>
      </c>
      <c r="J210" s="8">
        <v>789.8</v>
      </c>
      <c r="K210" s="8">
        <v>21</v>
      </c>
      <c r="L210" s="78">
        <v>0</v>
      </c>
      <c r="M210" s="78">
        <v>21</v>
      </c>
      <c r="N210" s="118" t="s">
        <v>396</v>
      </c>
      <c r="O210" s="287" t="s">
        <v>397</v>
      </c>
      <c r="P210" s="288">
        <v>46388</v>
      </c>
      <c r="Q210" s="236"/>
      <c r="R210" s="75">
        <v>22</v>
      </c>
    </row>
    <row r="211" spans="1:18" s="13" customFormat="1" ht="47.25" customHeight="1">
      <c r="A211" s="150">
        <v>64</v>
      </c>
      <c r="B211" s="187" t="s">
        <v>169</v>
      </c>
      <c r="C211" s="189" t="s">
        <v>312</v>
      </c>
      <c r="D211" s="8">
        <v>33</v>
      </c>
      <c r="E211" s="8">
        <v>8</v>
      </c>
      <c r="F211" s="8">
        <v>4</v>
      </c>
      <c r="G211" s="8">
        <v>4</v>
      </c>
      <c r="H211" s="8">
        <v>377.2</v>
      </c>
      <c r="I211" s="8">
        <v>189.3</v>
      </c>
      <c r="J211" s="8">
        <v>187.9</v>
      </c>
      <c r="K211" s="8">
        <v>20</v>
      </c>
      <c r="L211" s="78">
        <v>10</v>
      </c>
      <c r="M211" s="78">
        <v>10</v>
      </c>
      <c r="N211" s="118" t="s">
        <v>618</v>
      </c>
      <c r="O211" s="287" t="s">
        <v>619</v>
      </c>
      <c r="P211" s="288">
        <v>46388</v>
      </c>
      <c r="Q211" s="236"/>
      <c r="R211" s="75">
        <v>22</v>
      </c>
    </row>
    <row r="212" spans="1:18" s="13" customFormat="1" ht="47.25" customHeight="1">
      <c r="A212" s="151">
        <v>65</v>
      </c>
      <c r="B212" s="187" t="s">
        <v>169</v>
      </c>
      <c r="C212" s="189" t="s">
        <v>312</v>
      </c>
      <c r="D212" s="8">
        <v>37</v>
      </c>
      <c r="E212" s="8">
        <v>12</v>
      </c>
      <c r="F212" s="8">
        <v>5</v>
      </c>
      <c r="G212" s="8">
        <v>7</v>
      </c>
      <c r="H212" s="8">
        <v>503.3</v>
      </c>
      <c r="I212" s="8">
        <v>207</v>
      </c>
      <c r="J212" s="8">
        <v>296.3</v>
      </c>
      <c r="K212" s="8">
        <v>20</v>
      </c>
      <c r="L212" s="78">
        <v>9</v>
      </c>
      <c r="M212" s="78">
        <v>11</v>
      </c>
      <c r="N212" s="118" t="s">
        <v>620</v>
      </c>
      <c r="O212" s="287" t="s">
        <v>621</v>
      </c>
      <c r="P212" s="288">
        <v>46388</v>
      </c>
      <c r="Q212" s="236"/>
      <c r="R212" s="75">
        <v>22</v>
      </c>
    </row>
    <row r="213" spans="1:18" s="13" customFormat="1" ht="47.25" customHeight="1">
      <c r="A213" s="151">
        <v>66</v>
      </c>
      <c r="B213" s="187" t="s">
        <v>169</v>
      </c>
      <c r="C213" s="189" t="s">
        <v>312</v>
      </c>
      <c r="D213" s="8">
        <v>38</v>
      </c>
      <c r="E213" s="8">
        <v>12</v>
      </c>
      <c r="F213" s="8">
        <v>5</v>
      </c>
      <c r="G213" s="8">
        <v>7</v>
      </c>
      <c r="H213" s="8">
        <v>503.5</v>
      </c>
      <c r="I213" s="8">
        <v>211.6</v>
      </c>
      <c r="J213" s="8">
        <v>291.89999999999998</v>
      </c>
      <c r="K213" s="8">
        <v>28</v>
      </c>
      <c r="L213" s="78">
        <v>7</v>
      </c>
      <c r="M213" s="78">
        <v>21</v>
      </c>
      <c r="N213" s="118" t="s">
        <v>622</v>
      </c>
      <c r="O213" s="287" t="s">
        <v>623</v>
      </c>
      <c r="P213" s="288">
        <v>46388</v>
      </c>
      <c r="Q213" s="236"/>
      <c r="R213" s="75">
        <v>22</v>
      </c>
    </row>
    <row r="214" spans="1:18" s="13" customFormat="1" ht="47.25" customHeight="1">
      <c r="A214" s="150">
        <v>67</v>
      </c>
      <c r="B214" s="187" t="s">
        <v>169</v>
      </c>
      <c r="C214" s="189" t="s">
        <v>312</v>
      </c>
      <c r="D214" s="8">
        <v>32</v>
      </c>
      <c r="E214" s="8">
        <v>8</v>
      </c>
      <c r="F214" s="8">
        <v>4</v>
      </c>
      <c r="G214" s="8">
        <v>4</v>
      </c>
      <c r="H214" s="8">
        <v>380</v>
      </c>
      <c r="I214" s="8">
        <v>189.6</v>
      </c>
      <c r="J214" s="8">
        <v>190.4</v>
      </c>
      <c r="K214" s="8">
        <v>11</v>
      </c>
      <c r="L214" s="78">
        <v>7</v>
      </c>
      <c r="M214" s="78">
        <v>4</v>
      </c>
      <c r="N214" s="118" t="s">
        <v>624</v>
      </c>
      <c r="O214" s="287" t="s">
        <v>625</v>
      </c>
      <c r="P214" s="288">
        <v>46388</v>
      </c>
      <c r="Q214" s="236"/>
      <c r="R214" s="75">
        <v>22</v>
      </c>
    </row>
    <row r="215" spans="1:18" s="13" customFormat="1" ht="47.25" customHeight="1">
      <c r="A215" s="151">
        <v>68</v>
      </c>
      <c r="B215" s="187" t="s">
        <v>169</v>
      </c>
      <c r="C215" s="189" t="s">
        <v>312</v>
      </c>
      <c r="D215" s="8">
        <v>31</v>
      </c>
      <c r="E215" s="8">
        <v>8</v>
      </c>
      <c r="F215" s="8">
        <v>2</v>
      </c>
      <c r="G215" s="8">
        <v>6</v>
      </c>
      <c r="H215" s="8">
        <v>378.7</v>
      </c>
      <c r="I215" s="8">
        <v>84.2</v>
      </c>
      <c r="J215" s="8">
        <v>294.5</v>
      </c>
      <c r="K215" s="8">
        <v>18</v>
      </c>
      <c r="L215" s="78">
        <v>3</v>
      </c>
      <c r="M215" s="78">
        <v>15</v>
      </c>
      <c r="N215" s="118" t="s">
        <v>626</v>
      </c>
      <c r="O215" s="287" t="s">
        <v>627</v>
      </c>
      <c r="P215" s="288">
        <v>46388</v>
      </c>
      <c r="Q215" s="236"/>
      <c r="R215" s="75">
        <v>22</v>
      </c>
    </row>
    <row r="216" spans="1:18" s="13" customFormat="1" ht="47.25" customHeight="1">
      <c r="A216" s="151">
        <v>69</v>
      </c>
      <c r="B216" s="187" t="s">
        <v>169</v>
      </c>
      <c r="C216" s="189" t="s">
        <v>628</v>
      </c>
      <c r="D216" s="8">
        <v>27</v>
      </c>
      <c r="E216" s="8">
        <v>2</v>
      </c>
      <c r="F216" s="8">
        <v>2</v>
      </c>
      <c r="G216" s="8">
        <v>0</v>
      </c>
      <c r="H216" s="8">
        <v>146.69999999999999</v>
      </c>
      <c r="I216" s="8">
        <v>73.349999999999994</v>
      </c>
      <c r="J216" s="8">
        <v>73.349999999999994</v>
      </c>
      <c r="K216" s="8">
        <v>3</v>
      </c>
      <c r="L216" s="78">
        <v>3</v>
      </c>
      <c r="M216" s="78">
        <v>0</v>
      </c>
      <c r="N216" s="118" t="s">
        <v>629</v>
      </c>
      <c r="O216" s="287" t="s">
        <v>630</v>
      </c>
      <c r="P216" s="288">
        <v>46388</v>
      </c>
      <c r="Q216" s="236"/>
      <c r="R216" s="75">
        <v>22</v>
      </c>
    </row>
    <row r="217" spans="1:18" s="13" customFormat="1" ht="47.25" customHeight="1">
      <c r="A217" s="150">
        <v>70</v>
      </c>
      <c r="B217" s="187" t="s">
        <v>169</v>
      </c>
      <c r="C217" s="189" t="s">
        <v>312</v>
      </c>
      <c r="D217" s="8">
        <v>42</v>
      </c>
      <c r="E217" s="8">
        <v>8</v>
      </c>
      <c r="F217" s="8">
        <v>4</v>
      </c>
      <c r="G217" s="8">
        <v>4</v>
      </c>
      <c r="H217" s="8">
        <v>497.2</v>
      </c>
      <c r="I217" s="8">
        <v>244.1</v>
      </c>
      <c r="J217" s="8">
        <v>253.1</v>
      </c>
      <c r="K217" s="8">
        <v>16</v>
      </c>
      <c r="L217" s="78">
        <v>7</v>
      </c>
      <c r="M217" s="78">
        <v>9</v>
      </c>
      <c r="N217" s="118" t="s">
        <v>631</v>
      </c>
      <c r="O217" s="287" t="s">
        <v>632</v>
      </c>
      <c r="P217" s="288">
        <v>46388</v>
      </c>
      <c r="Q217" s="236"/>
      <c r="R217" s="75">
        <v>22</v>
      </c>
    </row>
    <row r="218" spans="1:18" s="13" customFormat="1" ht="47.25" customHeight="1">
      <c r="A218" s="151">
        <v>71</v>
      </c>
      <c r="B218" s="187" t="s">
        <v>169</v>
      </c>
      <c r="C218" s="189" t="s">
        <v>312</v>
      </c>
      <c r="D218" s="8">
        <v>41</v>
      </c>
      <c r="E218" s="8">
        <v>8</v>
      </c>
      <c r="F218" s="8">
        <v>2</v>
      </c>
      <c r="G218" s="8">
        <v>6</v>
      </c>
      <c r="H218" s="8">
        <v>497.2</v>
      </c>
      <c r="I218" s="8">
        <v>126.3</v>
      </c>
      <c r="J218" s="8">
        <v>370.9</v>
      </c>
      <c r="K218" s="8">
        <v>17</v>
      </c>
      <c r="L218" s="78">
        <v>4</v>
      </c>
      <c r="M218" s="78">
        <v>13</v>
      </c>
      <c r="N218" s="118" t="s">
        <v>633</v>
      </c>
      <c r="O218" s="287" t="s">
        <v>634</v>
      </c>
      <c r="P218" s="288">
        <v>46388</v>
      </c>
      <c r="Q218" s="236"/>
      <c r="R218" s="75">
        <v>22</v>
      </c>
    </row>
    <row r="219" spans="1:18" s="13" customFormat="1" ht="47.25" customHeight="1">
      <c r="A219" s="151">
        <v>72</v>
      </c>
      <c r="B219" s="187" t="s">
        <v>169</v>
      </c>
      <c r="C219" s="189" t="s">
        <v>94</v>
      </c>
      <c r="D219" s="8">
        <v>4</v>
      </c>
      <c r="E219" s="8">
        <v>21</v>
      </c>
      <c r="F219" s="8">
        <v>1</v>
      </c>
      <c r="G219" s="8">
        <v>20</v>
      </c>
      <c r="H219" s="8">
        <v>1200</v>
      </c>
      <c r="I219" s="8">
        <v>57.38</v>
      </c>
      <c r="J219" s="8">
        <v>1142.6199999999999</v>
      </c>
      <c r="K219" s="8">
        <v>43</v>
      </c>
      <c r="L219" s="78">
        <v>3</v>
      </c>
      <c r="M219" s="78">
        <v>40</v>
      </c>
      <c r="N219" s="118" t="s">
        <v>635</v>
      </c>
      <c r="O219" s="287" t="s">
        <v>636</v>
      </c>
      <c r="P219" s="288">
        <v>46388</v>
      </c>
      <c r="Q219" s="236"/>
      <c r="R219" s="75">
        <v>22</v>
      </c>
    </row>
    <row r="220" spans="1:18" s="13" customFormat="1" ht="47.25" customHeight="1">
      <c r="A220" s="150">
        <v>73</v>
      </c>
      <c r="B220" s="187" t="s">
        <v>169</v>
      </c>
      <c r="C220" s="189" t="s">
        <v>90</v>
      </c>
      <c r="D220" s="8">
        <v>10</v>
      </c>
      <c r="E220" s="8">
        <v>6</v>
      </c>
      <c r="F220" s="8">
        <v>2</v>
      </c>
      <c r="G220" s="8">
        <v>4</v>
      </c>
      <c r="H220" s="8">
        <v>485.1</v>
      </c>
      <c r="I220" s="8">
        <v>150.19999999999999</v>
      </c>
      <c r="J220" s="8">
        <v>334.9</v>
      </c>
      <c r="K220" s="8">
        <v>14</v>
      </c>
      <c r="L220" s="78">
        <v>5</v>
      </c>
      <c r="M220" s="78">
        <v>9</v>
      </c>
      <c r="N220" s="118" t="s">
        <v>637</v>
      </c>
      <c r="O220" s="287" t="s">
        <v>638</v>
      </c>
      <c r="P220" s="288">
        <v>46388</v>
      </c>
      <c r="Q220" s="236"/>
      <c r="R220" s="75">
        <v>22</v>
      </c>
    </row>
    <row r="221" spans="1:18" s="13" customFormat="1" ht="47.25" customHeight="1">
      <c r="A221" s="151">
        <v>74</v>
      </c>
      <c r="B221" s="187" t="s">
        <v>169</v>
      </c>
      <c r="C221" s="189" t="s">
        <v>95</v>
      </c>
      <c r="D221" s="8">
        <v>13</v>
      </c>
      <c r="E221" s="8">
        <v>16</v>
      </c>
      <c r="F221" s="8">
        <v>2</v>
      </c>
      <c r="G221" s="8">
        <v>14</v>
      </c>
      <c r="H221" s="8">
        <v>600.1</v>
      </c>
      <c r="I221" s="8">
        <v>83.3</v>
      </c>
      <c r="J221" s="8">
        <v>516.79999999999995</v>
      </c>
      <c r="K221" s="8">
        <v>29</v>
      </c>
      <c r="L221" s="78">
        <v>7</v>
      </c>
      <c r="M221" s="78">
        <v>22</v>
      </c>
      <c r="N221" s="118" t="s">
        <v>639</v>
      </c>
      <c r="O221" s="287" t="s">
        <v>640</v>
      </c>
      <c r="P221" s="288">
        <v>46388</v>
      </c>
      <c r="Q221" s="236"/>
      <c r="R221" s="75">
        <v>22</v>
      </c>
    </row>
    <row r="222" spans="1:18" s="13" customFormat="1" ht="47.25" customHeight="1">
      <c r="A222" s="151">
        <v>75</v>
      </c>
      <c r="B222" s="187" t="s">
        <v>169</v>
      </c>
      <c r="C222" s="189" t="s">
        <v>312</v>
      </c>
      <c r="D222" s="8">
        <v>17</v>
      </c>
      <c r="E222" s="8">
        <v>8</v>
      </c>
      <c r="F222" s="8">
        <v>4</v>
      </c>
      <c r="G222" s="8">
        <v>4</v>
      </c>
      <c r="H222" s="8">
        <v>378.6</v>
      </c>
      <c r="I222" s="8">
        <v>187.8</v>
      </c>
      <c r="J222" s="8">
        <v>190.8</v>
      </c>
      <c r="K222" s="8">
        <v>7</v>
      </c>
      <c r="L222" s="78">
        <v>3</v>
      </c>
      <c r="M222" s="78">
        <v>4</v>
      </c>
      <c r="N222" s="118" t="s">
        <v>641</v>
      </c>
      <c r="O222" s="287" t="s">
        <v>642</v>
      </c>
      <c r="P222" s="288">
        <v>46388</v>
      </c>
      <c r="Q222" s="236"/>
      <c r="R222" s="75">
        <v>22</v>
      </c>
    </row>
    <row r="223" spans="1:18" s="13" customFormat="1" ht="47.25" customHeight="1">
      <c r="A223" s="150">
        <v>76</v>
      </c>
      <c r="B223" s="187" t="s">
        <v>169</v>
      </c>
      <c r="C223" s="189" t="s">
        <v>95</v>
      </c>
      <c r="D223" s="8">
        <v>50</v>
      </c>
      <c r="E223" s="8">
        <v>12</v>
      </c>
      <c r="F223" s="8">
        <v>1</v>
      </c>
      <c r="G223" s="8">
        <v>11</v>
      </c>
      <c r="H223" s="8">
        <v>718.2</v>
      </c>
      <c r="I223" s="8">
        <v>69.400000000000006</v>
      </c>
      <c r="J223" s="8">
        <v>648.79999999999995</v>
      </c>
      <c r="K223" s="8">
        <v>25</v>
      </c>
      <c r="L223" s="78">
        <v>3</v>
      </c>
      <c r="M223" s="78">
        <v>22</v>
      </c>
      <c r="N223" s="118" t="s">
        <v>643</v>
      </c>
      <c r="O223" s="287" t="s">
        <v>644</v>
      </c>
      <c r="P223" s="288">
        <v>46388</v>
      </c>
      <c r="Q223" s="236"/>
      <c r="R223" s="75">
        <v>22</v>
      </c>
    </row>
    <row r="224" spans="1:18" s="13" customFormat="1" ht="47.25" customHeight="1">
      <c r="A224" s="151">
        <v>77</v>
      </c>
      <c r="B224" s="187" t="s">
        <v>169</v>
      </c>
      <c r="C224" s="190" t="s">
        <v>92</v>
      </c>
      <c r="D224" s="9">
        <v>49</v>
      </c>
      <c r="E224" s="9">
        <v>14</v>
      </c>
      <c r="F224" s="9">
        <v>3</v>
      </c>
      <c r="G224" s="9">
        <v>11</v>
      </c>
      <c r="H224" s="9">
        <v>718.9</v>
      </c>
      <c r="I224" s="9">
        <v>171.6</v>
      </c>
      <c r="J224" s="9">
        <v>547.29999999999995</v>
      </c>
      <c r="K224" s="9">
        <v>26</v>
      </c>
      <c r="L224" s="81">
        <v>6</v>
      </c>
      <c r="M224" s="81">
        <v>20</v>
      </c>
      <c r="N224" s="118" t="s">
        <v>645</v>
      </c>
      <c r="O224" s="287" t="s">
        <v>646</v>
      </c>
      <c r="P224" s="288">
        <v>46388</v>
      </c>
      <c r="Q224" s="236"/>
      <c r="R224" s="75">
        <v>22</v>
      </c>
    </row>
    <row r="225" spans="1:18" s="13" customFormat="1" ht="47.25" customHeight="1">
      <c r="A225" s="151">
        <v>78</v>
      </c>
      <c r="B225" s="190" t="s">
        <v>169</v>
      </c>
      <c r="C225" s="190" t="s">
        <v>92</v>
      </c>
      <c r="D225" s="9" t="s">
        <v>783</v>
      </c>
      <c r="E225" s="9">
        <v>11</v>
      </c>
      <c r="F225" s="9">
        <v>8</v>
      </c>
      <c r="G225" s="9">
        <v>3</v>
      </c>
      <c r="H225" s="9">
        <v>425.7</v>
      </c>
      <c r="I225" s="9">
        <v>322.8</v>
      </c>
      <c r="J225" s="9">
        <v>102.9</v>
      </c>
      <c r="K225" s="9">
        <v>13</v>
      </c>
      <c r="L225" s="81">
        <v>9</v>
      </c>
      <c r="M225" s="81">
        <v>4</v>
      </c>
      <c r="N225" s="118" t="s">
        <v>784</v>
      </c>
      <c r="O225" s="103" t="s">
        <v>785</v>
      </c>
      <c r="P225" s="288">
        <v>46753</v>
      </c>
      <c r="Q225" s="236">
        <v>47118</v>
      </c>
      <c r="R225" s="225">
        <v>23</v>
      </c>
    </row>
    <row r="226" spans="1:18" s="13" customFormat="1" ht="47.25" customHeight="1">
      <c r="A226" s="150">
        <v>79</v>
      </c>
      <c r="B226" s="190" t="s">
        <v>169</v>
      </c>
      <c r="C226" s="190" t="s">
        <v>312</v>
      </c>
      <c r="D226" s="9">
        <v>50</v>
      </c>
      <c r="E226" s="9">
        <v>8</v>
      </c>
      <c r="F226" s="9">
        <v>1</v>
      </c>
      <c r="G226" s="9">
        <v>7</v>
      </c>
      <c r="H226" s="9">
        <v>552.20000000000005</v>
      </c>
      <c r="I226" s="9">
        <v>75.900000000000006</v>
      </c>
      <c r="J226" s="9">
        <v>476.3</v>
      </c>
      <c r="K226" s="9">
        <v>22</v>
      </c>
      <c r="L226" s="81">
        <v>4</v>
      </c>
      <c r="M226" s="81">
        <v>18</v>
      </c>
      <c r="N226" s="118" t="s">
        <v>786</v>
      </c>
      <c r="O226" s="103" t="s">
        <v>787</v>
      </c>
      <c r="P226" s="288">
        <v>46753</v>
      </c>
      <c r="Q226" s="236">
        <v>47118</v>
      </c>
      <c r="R226" s="225">
        <v>23</v>
      </c>
    </row>
    <row r="227" spans="1:18" s="13" customFormat="1" ht="47.25" customHeight="1">
      <c r="A227" s="151">
        <v>80</v>
      </c>
      <c r="B227" s="190" t="s">
        <v>169</v>
      </c>
      <c r="C227" s="190" t="s">
        <v>95</v>
      </c>
      <c r="D227" s="9">
        <v>46</v>
      </c>
      <c r="E227" s="9">
        <v>12</v>
      </c>
      <c r="F227" s="9">
        <v>1</v>
      </c>
      <c r="G227" s="9">
        <v>11</v>
      </c>
      <c r="H227" s="9">
        <v>952.9</v>
      </c>
      <c r="I227" s="9">
        <v>56.9</v>
      </c>
      <c r="J227" s="9">
        <v>896</v>
      </c>
      <c r="K227" s="9">
        <v>38</v>
      </c>
      <c r="L227" s="81">
        <v>2</v>
      </c>
      <c r="M227" s="81">
        <v>36</v>
      </c>
      <c r="N227" s="118" t="s">
        <v>788</v>
      </c>
      <c r="O227" s="103" t="s">
        <v>789</v>
      </c>
      <c r="P227" s="288">
        <v>46753</v>
      </c>
      <c r="Q227" s="236">
        <v>47118</v>
      </c>
      <c r="R227" s="225">
        <v>23</v>
      </c>
    </row>
    <row r="228" spans="1:18" s="13" customFormat="1" ht="47.25" customHeight="1">
      <c r="A228" s="151">
        <v>81</v>
      </c>
      <c r="B228" s="190" t="s">
        <v>169</v>
      </c>
      <c r="C228" s="189" t="s">
        <v>92</v>
      </c>
      <c r="D228" s="8">
        <v>35</v>
      </c>
      <c r="E228" s="237">
        <v>2</v>
      </c>
      <c r="F228" s="237">
        <v>1</v>
      </c>
      <c r="G228" s="237">
        <v>1</v>
      </c>
      <c r="H228" s="237">
        <v>157.9</v>
      </c>
      <c r="I228" s="237">
        <v>83.1</v>
      </c>
      <c r="J228" s="237">
        <v>74.8</v>
      </c>
      <c r="K228" s="237">
        <v>9</v>
      </c>
      <c r="L228" s="238">
        <v>5</v>
      </c>
      <c r="M228" s="238">
        <v>4</v>
      </c>
      <c r="N228" s="118" t="s">
        <v>799</v>
      </c>
      <c r="O228" s="287" t="s">
        <v>800</v>
      </c>
      <c r="P228" s="288">
        <v>46753</v>
      </c>
      <c r="Q228" s="236">
        <v>47118</v>
      </c>
      <c r="R228" s="239">
        <v>23</v>
      </c>
    </row>
    <row r="229" spans="1:18" s="13" customFormat="1" ht="47.25" customHeight="1">
      <c r="A229" s="150">
        <v>82</v>
      </c>
      <c r="B229" s="190" t="s">
        <v>169</v>
      </c>
      <c r="C229" s="189" t="s">
        <v>109</v>
      </c>
      <c r="D229" s="8">
        <v>11</v>
      </c>
      <c r="E229" s="237">
        <v>12</v>
      </c>
      <c r="F229" s="237">
        <v>1</v>
      </c>
      <c r="G229" s="237">
        <v>11</v>
      </c>
      <c r="H229" s="237">
        <v>718.2</v>
      </c>
      <c r="I229" s="237">
        <v>66.2</v>
      </c>
      <c r="J229" s="237">
        <v>652</v>
      </c>
      <c r="K229" s="237">
        <v>29</v>
      </c>
      <c r="L229" s="238">
        <v>4</v>
      </c>
      <c r="M229" s="238">
        <v>25</v>
      </c>
      <c r="N229" s="118" t="s">
        <v>801</v>
      </c>
      <c r="O229" s="287" t="s">
        <v>802</v>
      </c>
      <c r="P229" s="288">
        <v>46753</v>
      </c>
      <c r="Q229" s="236">
        <v>47118</v>
      </c>
      <c r="R229" s="239">
        <v>23</v>
      </c>
    </row>
    <row r="230" spans="1:18" s="13" customFormat="1" ht="47.25" customHeight="1">
      <c r="A230" s="151">
        <v>83</v>
      </c>
      <c r="B230" s="190" t="s">
        <v>169</v>
      </c>
      <c r="C230" s="189" t="s">
        <v>312</v>
      </c>
      <c r="D230" s="8">
        <v>45</v>
      </c>
      <c r="E230" s="237">
        <v>36</v>
      </c>
      <c r="F230" s="237">
        <v>23</v>
      </c>
      <c r="G230" s="237">
        <v>13</v>
      </c>
      <c r="H230" s="237">
        <v>977.7</v>
      </c>
      <c r="I230" s="237">
        <v>618.1</v>
      </c>
      <c r="J230" s="237">
        <v>359.6</v>
      </c>
      <c r="K230" s="237">
        <v>50</v>
      </c>
      <c r="L230" s="238">
        <v>27</v>
      </c>
      <c r="M230" s="238">
        <v>23</v>
      </c>
      <c r="N230" s="118" t="s">
        <v>803</v>
      </c>
      <c r="O230" s="287" t="s">
        <v>804</v>
      </c>
      <c r="P230" s="288">
        <v>46753</v>
      </c>
      <c r="Q230" s="236">
        <v>47118</v>
      </c>
      <c r="R230" s="239">
        <v>23</v>
      </c>
    </row>
    <row r="231" spans="1:18" s="13" customFormat="1" ht="47.25" customHeight="1">
      <c r="A231" s="151">
        <v>84</v>
      </c>
      <c r="B231" s="190" t="s">
        <v>169</v>
      </c>
      <c r="C231" s="189" t="s">
        <v>805</v>
      </c>
      <c r="D231" s="8">
        <v>2</v>
      </c>
      <c r="E231" s="237">
        <v>4</v>
      </c>
      <c r="F231" s="237">
        <v>1</v>
      </c>
      <c r="G231" s="237">
        <v>3</v>
      </c>
      <c r="H231" s="237">
        <v>215</v>
      </c>
      <c r="I231" s="237">
        <v>55.1</v>
      </c>
      <c r="J231" s="237">
        <v>159.9</v>
      </c>
      <c r="K231" s="237">
        <v>13</v>
      </c>
      <c r="L231" s="238">
        <v>1</v>
      </c>
      <c r="M231" s="238">
        <v>12</v>
      </c>
      <c r="N231" s="118" t="s">
        <v>806</v>
      </c>
      <c r="O231" s="287"/>
      <c r="P231" s="288"/>
      <c r="Q231" s="236"/>
      <c r="R231" s="239">
        <v>23</v>
      </c>
    </row>
    <row r="232" spans="1:18" s="13" customFormat="1" ht="47.25" customHeight="1">
      <c r="A232" s="150">
        <v>85</v>
      </c>
      <c r="B232" s="190" t="s">
        <v>169</v>
      </c>
      <c r="C232" s="189" t="s">
        <v>92</v>
      </c>
      <c r="D232" s="8">
        <v>23</v>
      </c>
      <c r="E232" s="237">
        <v>16</v>
      </c>
      <c r="F232" s="237">
        <v>4</v>
      </c>
      <c r="G232" s="237">
        <v>12</v>
      </c>
      <c r="H232" s="237">
        <v>1073</v>
      </c>
      <c r="I232" s="237">
        <v>210.7</v>
      </c>
      <c r="J232" s="237">
        <v>862.3</v>
      </c>
      <c r="K232" s="237">
        <v>32</v>
      </c>
      <c r="L232" s="238">
        <v>12</v>
      </c>
      <c r="M232" s="238">
        <v>20</v>
      </c>
      <c r="N232" s="118" t="s">
        <v>806</v>
      </c>
      <c r="O232" s="287"/>
      <c r="P232" s="288"/>
      <c r="Q232" s="236"/>
      <c r="R232" s="239">
        <v>23</v>
      </c>
    </row>
    <row r="233" spans="1:18" s="33" customFormat="1" ht="23.25" customHeight="1">
      <c r="A233" s="143">
        <f>A232</f>
        <v>85</v>
      </c>
      <c r="B233" s="175" t="s">
        <v>229</v>
      </c>
      <c r="C233" s="175"/>
      <c r="D233" s="31"/>
      <c r="E233" s="38">
        <f t="shared" ref="E233:G233" si="14">SUM(E148:E232)</f>
        <v>954</v>
      </c>
      <c r="F233" s="38">
        <f t="shared" si="14"/>
        <v>325</v>
      </c>
      <c r="G233" s="38">
        <f t="shared" si="14"/>
        <v>629</v>
      </c>
      <c r="H233" s="39">
        <f>SUM(H148:H232)</f>
        <v>47495.819999999978</v>
      </c>
      <c r="I233" s="39">
        <f t="shared" ref="I233:M233" si="15">SUM(I148:I232)</f>
        <v>14463.85</v>
      </c>
      <c r="J233" s="39">
        <f t="shared" si="15"/>
        <v>33031.97</v>
      </c>
      <c r="K233" s="38">
        <f t="shared" si="15"/>
        <v>1906</v>
      </c>
      <c r="L233" s="38">
        <f t="shared" si="15"/>
        <v>611</v>
      </c>
      <c r="M233" s="38">
        <f t="shared" si="15"/>
        <v>1295</v>
      </c>
      <c r="N233" s="120"/>
      <c r="O233" s="98"/>
      <c r="P233" s="289"/>
      <c r="Q233" s="240"/>
      <c r="R233" s="32"/>
    </row>
    <row r="234" spans="1:18" s="13" customFormat="1" ht="51.75" customHeight="1">
      <c r="A234" s="152">
        <v>1</v>
      </c>
      <c r="B234" s="191" t="s">
        <v>128</v>
      </c>
      <c r="C234" s="191" t="s">
        <v>13</v>
      </c>
      <c r="D234" s="11">
        <v>21</v>
      </c>
      <c r="E234" s="11">
        <v>2</v>
      </c>
      <c r="F234" s="11">
        <v>2</v>
      </c>
      <c r="G234" s="11">
        <v>0</v>
      </c>
      <c r="H234" s="11">
        <v>153.19999999999999</v>
      </c>
      <c r="I234" s="11">
        <v>153.19999999999999</v>
      </c>
      <c r="J234" s="11">
        <v>0</v>
      </c>
      <c r="K234" s="11">
        <v>5</v>
      </c>
      <c r="L234" s="48">
        <v>5</v>
      </c>
      <c r="M234" s="82">
        <v>0</v>
      </c>
      <c r="N234" s="118" t="s">
        <v>647</v>
      </c>
      <c r="O234" s="103" t="s">
        <v>121</v>
      </c>
      <c r="P234" s="274" t="s">
        <v>178</v>
      </c>
      <c r="Q234" s="241" t="s">
        <v>648</v>
      </c>
      <c r="R234" s="27">
        <v>19</v>
      </c>
    </row>
    <row r="235" spans="1:18" s="13" customFormat="1" ht="51.75" customHeight="1">
      <c r="A235" s="153">
        <v>2</v>
      </c>
      <c r="B235" s="192" t="s">
        <v>128</v>
      </c>
      <c r="C235" s="193" t="s">
        <v>118</v>
      </c>
      <c r="D235" s="1">
        <v>7</v>
      </c>
      <c r="E235" s="1">
        <v>2</v>
      </c>
      <c r="F235" s="1">
        <v>1</v>
      </c>
      <c r="G235" s="1">
        <v>1</v>
      </c>
      <c r="H235" s="1">
        <v>117.6</v>
      </c>
      <c r="I235" s="1">
        <v>59.1</v>
      </c>
      <c r="J235" s="1">
        <v>58.5</v>
      </c>
      <c r="K235" s="1">
        <v>6</v>
      </c>
      <c r="L235" s="24">
        <v>4</v>
      </c>
      <c r="M235" s="25">
        <v>2</v>
      </c>
      <c r="N235" s="118" t="s">
        <v>649</v>
      </c>
      <c r="O235" s="290" t="s">
        <v>123</v>
      </c>
      <c r="P235" s="284" t="s">
        <v>179</v>
      </c>
      <c r="Q235" s="241"/>
      <c r="R235" s="27">
        <v>19</v>
      </c>
    </row>
    <row r="236" spans="1:18" s="13" customFormat="1" ht="51.75" customHeight="1">
      <c r="A236" s="152">
        <v>3</v>
      </c>
      <c r="B236" s="192" t="s">
        <v>128</v>
      </c>
      <c r="C236" s="194" t="s">
        <v>124</v>
      </c>
      <c r="D236" s="1">
        <v>3</v>
      </c>
      <c r="E236" s="1">
        <v>1</v>
      </c>
      <c r="F236" s="1">
        <v>1</v>
      </c>
      <c r="G236" s="1">
        <v>0</v>
      </c>
      <c r="H236" s="1">
        <v>35</v>
      </c>
      <c r="I236" s="1">
        <v>35</v>
      </c>
      <c r="J236" s="1">
        <v>0</v>
      </c>
      <c r="K236" s="1">
        <v>3</v>
      </c>
      <c r="L236" s="24">
        <v>3</v>
      </c>
      <c r="M236" s="25">
        <v>0</v>
      </c>
      <c r="N236" s="118" t="s">
        <v>650</v>
      </c>
      <c r="O236" s="290" t="s">
        <v>125</v>
      </c>
      <c r="P236" s="284" t="s">
        <v>179</v>
      </c>
      <c r="Q236" s="241"/>
      <c r="R236" s="27">
        <v>20</v>
      </c>
    </row>
    <row r="237" spans="1:18" s="13" customFormat="1" ht="51.75" customHeight="1">
      <c r="A237" s="152">
        <v>4</v>
      </c>
      <c r="B237" s="192" t="s">
        <v>128</v>
      </c>
      <c r="C237" s="194" t="s">
        <v>124</v>
      </c>
      <c r="D237" s="1">
        <v>5</v>
      </c>
      <c r="E237" s="1">
        <v>1</v>
      </c>
      <c r="F237" s="1">
        <v>1</v>
      </c>
      <c r="G237" s="1">
        <v>0</v>
      </c>
      <c r="H237" s="1">
        <v>35.799999999999997</v>
      </c>
      <c r="I237" s="1">
        <v>35.799999999999997</v>
      </c>
      <c r="J237" s="1">
        <v>0</v>
      </c>
      <c r="K237" s="1">
        <v>3</v>
      </c>
      <c r="L237" s="24">
        <v>3</v>
      </c>
      <c r="M237" s="25">
        <v>0</v>
      </c>
      <c r="N237" s="118" t="s">
        <v>650</v>
      </c>
      <c r="O237" s="290" t="s">
        <v>126</v>
      </c>
      <c r="P237" s="284" t="s">
        <v>179</v>
      </c>
      <c r="Q237" s="241"/>
      <c r="R237" s="27">
        <v>20</v>
      </c>
    </row>
    <row r="238" spans="1:18" s="13" customFormat="1" ht="51.75" customHeight="1">
      <c r="A238" s="153">
        <v>5</v>
      </c>
      <c r="B238" s="192" t="s">
        <v>128</v>
      </c>
      <c r="C238" s="189" t="s">
        <v>122</v>
      </c>
      <c r="D238" s="1">
        <v>5</v>
      </c>
      <c r="E238" s="1">
        <v>3</v>
      </c>
      <c r="F238" s="1">
        <v>3</v>
      </c>
      <c r="G238" s="1">
        <v>0</v>
      </c>
      <c r="H238" s="1">
        <v>98.9</v>
      </c>
      <c r="I238" s="1">
        <v>98.9</v>
      </c>
      <c r="J238" s="1">
        <v>0</v>
      </c>
      <c r="K238" s="1">
        <v>6</v>
      </c>
      <c r="L238" s="24">
        <v>6</v>
      </c>
      <c r="M238" s="25">
        <v>0</v>
      </c>
      <c r="N238" s="118" t="s">
        <v>650</v>
      </c>
      <c r="O238" s="290" t="s">
        <v>127</v>
      </c>
      <c r="P238" s="286">
        <v>45657</v>
      </c>
      <c r="Q238" s="241"/>
      <c r="R238" s="27">
        <v>20</v>
      </c>
    </row>
    <row r="239" spans="1:18" s="13" customFormat="1" ht="51.75" customHeight="1">
      <c r="A239" s="152">
        <v>6</v>
      </c>
      <c r="B239" s="192" t="s">
        <v>128</v>
      </c>
      <c r="C239" s="189" t="s">
        <v>119</v>
      </c>
      <c r="D239" s="1">
        <v>17</v>
      </c>
      <c r="E239" s="1">
        <v>2</v>
      </c>
      <c r="F239" s="1">
        <v>2</v>
      </c>
      <c r="G239" s="1">
        <v>0</v>
      </c>
      <c r="H239" s="1">
        <v>134.5</v>
      </c>
      <c r="I239" s="1">
        <v>134.5</v>
      </c>
      <c r="J239" s="1">
        <v>0</v>
      </c>
      <c r="K239" s="1">
        <v>10</v>
      </c>
      <c r="L239" s="24">
        <v>10</v>
      </c>
      <c r="M239" s="25">
        <v>0</v>
      </c>
      <c r="N239" s="118" t="s">
        <v>651</v>
      </c>
      <c r="O239" s="290" t="s">
        <v>398</v>
      </c>
      <c r="P239" s="286">
        <v>46752</v>
      </c>
      <c r="Q239" s="241"/>
      <c r="R239" s="27">
        <v>22</v>
      </c>
    </row>
    <row r="240" spans="1:18" s="13" customFormat="1" ht="51.75" customHeight="1">
      <c r="A240" s="152">
        <v>7</v>
      </c>
      <c r="B240" s="192" t="s">
        <v>128</v>
      </c>
      <c r="C240" s="189" t="s">
        <v>47</v>
      </c>
      <c r="D240" s="1">
        <v>4</v>
      </c>
      <c r="E240" s="1">
        <v>3</v>
      </c>
      <c r="F240" s="1">
        <v>3</v>
      </c>
      <c r="G240" s="1">
        <v>0</v>
      </c>
      <c r="H240" s="1">
        <v>158.99</v>
      </c>
      <c r="I240" s="1">
        <v>158.99</v>
      </c>
      <c r="J240" s="1">
        <v>0</v>
      </c>
      <c r="K240" s="1">
        <v>4</v>
      </c>
      <c r="L240" s="24">
        <v>4</v>
      </c>
      <c r="M240" s="25">
        <v>0</v>
      </c>
      <c r="N240" s="118" t="s">
        <v>652</v>
      </c>
      <c r="O240" s="290" t="s">
        <v>399</v>
      </c>
      <c r="P240" s="286">
        <v>46752</v>
      </c>
      <c r="Q240" s="241"/>
      <c r="R240" s="27">
        <v>22</v>
      </c>
    </row>
    <row r="241" spans="1:1016" s="13" customFormat="1" ht="51.75" customHeight="1">
      <c r="A241" s="153">
        <v>8</v>
      </c>
      <c r="B241" s="192" t="s">
        <v>128</v>
      </c>
      <c r="C241" s="189" t="s">
        <v>162</v>
      </c>
      <c r="D241" s="1">
        <v>2</v>
      </c>
      <c r="E241" s="1">
        <v>2</v>
      </c>
      <c r="F241" s="1">
        <v>2</v>
      </c>
      <c r="G241" s="1">
        <v>0</v>
      </c>
      <c r="H241" s="1">
        <v>118.3</v>
      </c>
      <c r="I241" s="1">
        <v>118.3</v>
      </c>
      <c r="J241" s="1">
        <v>0</v>
      </c>
      <c r="K241" s="1">
        <v>1</v>
      </c>
      <c r="L241" s="24">
        <v>1</v>
      </c>
      <c r="M241" s="25">
        <v>0</v>
      </c>
      <c r="N241" s="118" t="s">
        <v>652</v>
      </c>
      <c r="O241" s="290" t="s">
        <v>400</v>
      </c>
      <c r="P241" s="286">
        <v>46752</v>
      </c>
      <c r="Q241" s="241"/>
      <c r="R241" s="27">
        <v>22</v>
      </c>
    </row>
    <row r="242" spans="1:1016" s="13" customFormat="1" ht="51.75" customHeight="1">
      <c r="A242" s="152">
        <v>9</v>
      </c>
      <c r="B242" s="192" t="s">
        <v>128</v>
      </c>
      <c r="C242" s="189" t="s">
        <v>18</v>
      </c>
      <c r="D242" s="1">
        <v>2</v>
      </c>
      <c r="E242" s="1">
        <v>2</v>
      </c>
      <c r="F242" s="1">
        <v>1</v>
      </c>
      <c r="G242" s="1">
        <v>1</v>
      </c>
      <c r="H242" s="1">
        <v>121.9</v>
      </c>
      <c r="I242" s="1">
        <v>61.8</v>
      </c>
      <c r="J242" s="1">
        <v>61.1</v>
      </c>
      <c r="K242" s="1">
        <v>6</v>
      </c>
      <c r="L242" s="24">
        <v>0</v>
      </c>
      <c r="M242" s="25">
        <v>6</v>
      </c>
      <c r="N242" s="118" t="s">
        <v>652</v>
      </c>
      <c r="O242" s="290" t="s">
        <v>401</v>
      </c>
      <c r="P242" s="286">
        <v>46752</v>
      </c>
      <c r="Q242" s="241"/>
      <c r="R242" s="27">
        <v>22</v>
      </c>
    </row>
    <row r="243" spans="1:1016" s="13" customFormat="1" ht="51.75" customHeight="1">
      <c r="A243" s="152">
        <v>10</v>
      </c>
      <c r="B243" s="192" t="s">
        <v>128</v>
      </c>
      <c r="C243" s="189" t="s">
        <v>122</v>
      </c>
      <c r="D243" s="1">
        <v>6</v>
      </c>
      <c r="E243" s="1">
        <v>3</v>
      </c>
      <c r="F243" s="1">
        <v>3</v>
      </c>
      <c r="G243" s="1">
        <v>0</v>
      </c>
      <c r="H243" s="1">
        <v>104.2</v>
      </c>
      <c r="I243" s="1">
        <v>104.2</v>
      </c>
      <c r="J243" s="1">
        <v>0</v>
      </c>
      <c r="K243" s="1">
        <v>4</v>
      </c>
      <c r="L243" s="24">
        <v>4</v>
      </c>
      <c r="M243" s="25">
        <v>0</v>
      </c>
      <c r="N243" s="118" t="s">
        <v>652</v>
      </c>
      <c r="O243" s="290" t="s">
        <v>402</v>
      </c>
      <c r="P243" s="286">
        <v>46752</v>
      </c>
      <c r="Q243" s="241"/>
      <c r="R243" s="27">
        <v>22</v>
      </c>
    </row>
    <row r="244" spans="1:1016" s="13" customFormat="1" ht="51.75" customHeight="1">
      <c r="A244" s="153">
        <v>11</v>
      </c>
      <c r="B244" s="192" t="s">
        <v>128</v>
      </c>
      <c r="C244" s="189" t="s">
        <v>122</v>
      </c>
      <c r="D244" s="1">
        <v>8</v>
      </c>
      <c r="E244" s="1">
        <v>3</v>
      </c>
      <c r="F244" s="1">
        <v>3</v>
      </c>
      <c r="G244" s="1">
        <v>0</v>
      </c>
      <c r="H244" s="1">
        <v>104.9</v>
      </c>
      <c r="I244" s="1">
        <v>104.9</v>
      </c>
      <c r="J244" s="1">
        <v>0</v>
      </c>
      <c r="K244" s="1">
        <v>1</v>
      </c>
      <c r="L244" s="24">
        <v>1</v>
      </c>
      <c r="M244" s="25">
        <v>0</v>
      </c>
      <c r="N244" s="118" t="s">
        <v>652</v>
      </c>
      <c r="O244" s="290" t="s">
        <v>403</v>
      </c>
      <c r="P244" s="286">
        <v>46752</v>
      </c>
      <c r="Q244" s="241"/>
      <c r="R244" s="27">
        <v>22</v>
      </c>
    </row>
    <row r="245" spans="1:1016" s="13" customFormat="1" ht="51.75" customHeight="1">
      <c r="A245" s="152">
        <v>12</v>
      </c>
      <c r="B245" s="192" t="s">
        <v>128</v>
      </c>
      <c r="C245" s="189" t="s">
        <v>119</v>
      </c>
      <c r="D245" s="1">
        <v>18</v>
      </c>
      <c r="E245" s="1">
        <v>2</v>
      </c>
      <c r="F245" s="1">
        <v>2</v>
      </c>
      <c r="G245" s="1">
        <v>0</v>
      </c>
      <c r="H245" s="1">
        <v>134.80000000000001</v>
      </c>
      <c r="I245" s="1">
        <v>134.80000000000001</v>
      </c>
      <c r="J245" s="1">
        <v>0</v>
      </c>
      <c r="K245" s="1">
        <v>2</v>
      </c>
      <c r="L245" s="24">
        <v>2</v>
      </c>
      <c r="M245" s="25">
        <v>0</v>
      </c>
      <c r="N245" s="118" t="s">
        <v>652</v>
      </c>
      <c r="O245" s="290" t="s">
        <v>404</v>
      </c>
      <c r="P245" s="286">
        <v>46752</v>
      </c>
      <c r="Q245" s="241"/>
      <c r="R245" s="27">
        <v>22</v>
      </c>
    </row>
    <row r="246" spans="1:1016" s="13" customFormat="1" ht="51.75" customHeight="1">
      <c r="A246" s="152">
        <v>13</v>
      </c>
      <c r="B246" s="192" t="s">
        <v>128</v>
      </c>
      <c r="C246" s="189" t="s">
        <v>119</v>
      </c>
      <c r="D246" s="1">
        <v>19</v>
      </c>
      <c r="E246" s="1">
        <v>2</v>
      </c>
      <c r="F246" s="1">
        <v>2</v>
      </c>
      <c r="G246" s="1">
        <v>0</v>
      </c>
      <c r="H246" s="1">
        <v>171.7</v>
      </c>
      <c r="I246" s="1">
        <v>171.7</v>
      </c>
      <c r="J246" s="1">
        <v>0</v>
      </c>
      <c r="K246" s="1">
        <v>7</v>
      </c>
      <c r="L246" s="24">
        <v>7</v>
      </c>
      <c r="M246" s="25">
        <v>0</v>
      </c>
      <c r="N246" s="118" t="s">
        <v>652</v>
      </c>
      <c r="O246" s="290" t="s">
        <v>405</v>
      </c>
      <c r="P246" s="286">
        <v>46752</v>
      </c>
      <c r="Q246" s="241"/>
      <c r="R246" s="27">
        <v>22</v>
      </c>
    </row>
    <row r="247" spans="1:1016" s="13" customFormat="1" ht="51.75" customHeight="1">
      <c r="A247" s="153">
        <v>14</v>
      </c>
      <c r="B247" s="192" t="s">
        <v>128</v>
      </c>
      <c r="C247" s="189" t="s">
        <v>119</v>
      </c>
      <c r="D247" s="1">
        <v>20</v>
      </c>
      <c r="E247" s="1">
        <v>2</v>
      </c>
      <c r="F247" s="1">
        <v>1</v>
      </c>
      <c r="G247" s="1">
        <v>1</v>
      </c>
      <c r="H247" s="1">
        <v>135.13999999999999</v>
      </c>
      <c r="I247" s="1">
        <v>67.400000000000006</v>
      </c>
      <c r="J247" s="1">
        <v>67.739999999999995</v>
      </c>
      <c r="K247" s="1">
        <v>4</v>
      </c>
      <c r="L247" s="24">
        <v>0</v>
      </c>
      <c r="M247" s="25">
        <v>4</v>
      </c>
      <c r="N247" s="118" t="s">
        <v>652</v>
      </c>
      <c r="O247" s="290" t="s">
        <v>406</v>
      </c>
      <c r="P247" s="286">
        <v>46752</v>
      </c>
      <c r="Q247" s="241"/>
      <c r="R247" s="27">
        <v>22</v>
      </c>
    </row>
    <row r="248" spans="1:1016" s="13" customFormat="1" ht="51.75" customHeight="1">
      <c r="A248" s="152">
        <v>15</v>
      </c>
      <c r="B248" s="192" t="s">
        <v>128</v>
      </c>
      <c r="C248" s="189" t="s">
        <v>119</v>
      </c>
      <c r="D248" s="1">
        <v>22</v>
      </c>
      <c r="E248" s="1">
        <v>2</v>
      </c>
      <c r="F248" s="1">
        <v>1</v>
      </c>
      <c r="G248" s="1">
        <v>1</v>
      </c>
      <c r="H248" s="1">
        <v>137.30000000000001</v>
      </c>
      <c r="I248" s="1">
        <v>68.5</v>
      </c>
      <c r="J248" s="1">
        <v>68.8</v>
      </c>
      <c r="K248" s="1">
        <v>7</v>
      </c>
      <c r="L248" s="24">
        <v>3</v>
      </c>
      <c r="M248" s="25">
        <v>4</v>
      </c>
      <c r="N248" s="118" t="s">
        <v>652</v>
      </c>
      <c r="O248" s="290" t="s">
        <v>407</v>
      </c>
      <c r="P248" s="286">
        <v>46752</v>
      </c>
      <c r="Q248" s="241"/>
      <c r="R248" s="27">
        <v>22</v>
      </c>
    </row>
    <row r="249" spans="1:1016" s="13" customFormat="1" ht="51.75" customHeight="1">
      <c r="A249" s="152">
        <v>16</v>
      </c>
      <c r="B249" s="195" t="s">
        <v>128</v>
      </c>
      <c r="C249" s="190" t="s">
        <v>119</v>
      </c>
      <c r="D249" s="6">
        <v>25</v>
      </c>
      <c r="E249" s="6">
        <v>2</v>
      </c>
      <c r="F249" s="6">
        <v>2</v>
      </c>
      <c r="G249" s="6">
        <v>0</v>
      </c>
      <c r="H249" s="6">
        <v>133.9</v>
      </c>
      <c r="I249" s="6">
        <v>133.9</v>
      </c>
      <c r="J249" s="6">
        <v>0</v>
      </c>
      <c r="K249" s="6">
        <v>8</v>
      </c>
      <c r="L249" s="83">
        <v>8</v>
      </c>
      <c r="M249" s="84">
        <v>0</v>
      </c>
      <c r="N249" s="118" t="s">
        <v>652</v>
      </c>
      <c r="O249" s="290" t="s">
        <v>408</v>
      </c>
      <c r="P249" s="286">
        <v>46752</v>
      </c>
      <c r="Q249" s="241"/>
      <c r="R249" s="27">
        <v>22</v>
      </c>
    </row>
    <row r="250" spans="1:1016" s="13" customFormat="1" ht="51.75" customHeight="1">
      <c r="A250" s="153">
        <v>17</v>
      </c>
      <c r="B250" s="195" t="s">
        <v>128</v>
      </c>
      <c r="C250" s="189" t="s">
        <v>47</v>
      </c>
      <c r="D250" s="1">
        <v>8</v>
      </c>
      <c r="E250" s="1">
        <v>3</v>
      </c>
      <c r="F250" s="1">
        <v>3</v>
      </c>
      <c r="G250" s="1">
        <v>0</v>
      </c>
      <c r="H250" s="1">
        <v>146.4</v>
      </c>
      <c r="I250" s="1">
        <v>146.4</v>
      </c>
      <c r="J250" s="1">
        <v>0</v>
      </c>
      <c r="K250" s="1">
        <v>6</v>
      </c>
      <c r="L250" s="24">
        <v>6</v>
      </c>
      <c r="M250" s="25">
        <v>0</v>
      </c>
      <c r="N250" s="118" t="s">
        <v>790</v>
      </c>
      <c r="O250" s="290" t="s">
        <v>791</v>
      </c>
      <c r="P250" s="286">
        <v>47118</v>
      </c>
      <c r="Q250" s="241"/>
      <c r="R250" s="225">
        <v>23</v>
      </c>
    </row>
    <row r="251" spans="1:1016" s="13" customFormat="1" ht="51.75" customHeight="1">
      <c r="A251" s="152">
        <v>18</v>
      </c>
      <c r="B251" s="195" t="s">
        <v>128</v>
      </c>
      <c r="C251" s="189" t="s">
        <v>792</v>
      </c>
      <c r="D251" s="1">
        <v>16</v>
      </c>
      <c r="E251" s="1">
        <v>2</v>
      </c>
      <c r="F251" s="1">
        <v>2</v>
      </c>
      <c r="G251" s="1">
        <v>0</v>
      </c>
      <c r="H251" s="1">
        <v>137.5</v>
      </c>
      <c r="I251" s="1">
        <v>137.5</v>
      </c>
      <c r="J251" s="1">
        <v>0</v>
      </c>
      <c r="K251" s="1">
        <v>11</v>
      </c>
      <c r="L251" s="24">
        <v>11</v>
      </c>
      <c r="M251" s="25">
        <v>0</v>
      </c>
      <c r="N251" s="118" t="s">
        <v>793</v>
      </c>
      <c r="O251" s="290" t="s">
        <v>794</v>
      </c>
      <c r="P251" s="286">
        <v>47118</v>
      </c>
      <c r="Q251" s="241"/>
      <c r="R251" s="225">
        <v>23</v>
      </c>
    </row>
    <row r="252" spans="1:1016" s="13" customFormat="1" ht="51.75" customHeight="1">
      <c r="A252" s="152">
        <v>19</v>
      </c>
      <c r="B252" s="195" t="s">
        <v>128</v>
      </c>
      <c r="C252" s="189" t="s">
        <v>69</v>
      </c>
      <c r="D252" s="1">
        <v>14</v>
      </c>
      <c r="E252" s="1">
        <v>2</v>
      </c>
      <c r="F252" s="1">
        <v>1</v>
      </c>
      <c r="G252" s="1">
        <v>1</v>
      </c>
      <c r="H252" s="1">
        <v>111.8</v>
      </c>
      <c r="I252" s="1">
        <v>55.9</v>
      </c>
      <c r="J252" s="1">
        <v>55.9</v>
      </c>
      <c r="K252" s="1">
        <v>8</v>
      </c>
      <c r="L252" s="24">
        <v>4</v>
      </c>
      <c r="M252" s="25">
        <v>4</v>
      </c>
      <c r="N252" s="118" t="s">
        <v>793</v>
      </c>
      <c r="O252" s="290" t="s">
        <v>795</v>
      </c>
      <c r="P252" s="286">
        <v>47118</v>
      </c>
      <c r="Q252" s="241"/>
      <c r="R252" s="225">
        <v>23</v>
      </c>
    </row>
    <row r="253" spans="1:1016" s="33" customFormat="1" ht="26.25" customHeight="1">
      <c r="A253" s="143">
        <f>A252</f>
        <v>19</v>
      </c>
      <c r="B253" s="175" t="s">
        <v>174</v>
      </c>
      <c r="C253" s="175"/>
      <c r="D253" s="31"/>
      <c r="E253" s="40">
        <f t="shared" ref="E253:M253" si="16">SUM(E234:E252)</f>
        <v>41</v>
      </c>
      <c r="F253" s="40">
        <f t="shared" si="16"/>
        <v>36</v>
      </c>
      <c r="G253" s="40">
        <f t="shared" si="16"/>
        <v>5</v>
      </c>
      <c r="H253" s="40">
        <f t="shared" si="16"/>
        <v>2291.83</v>
      </c>
      <c r="I253" s="40">
        <f t="shared" si="16"/>
        <v>1980.7900000000004</v>
      </c>
      <c r="J253" s="40">
        <f t="shared" si="16"/>
        <v>312.03999999999996</v>
      </c>
      <c r="K253" s="40">
        <f t="shared" si="16"/>
        <v>102</v>
      </c>
      <c r="L253" s="40">
        <f t="shared" si="16"/>
        <v>82</v>
      </c>
      <c r="M253" s="40">
        <f t="shared" si="16"/>
        <v>20</v>
      </c>
      <c r="N253" s="120"/>
      <c r="O253" s="291"/>
      <c r="P253" s="292"/>
      <c r="Q253" s="213"/>
      <c r="R253" s="32"/>
    </row>
    <row r="254" spans="1:1016" s="13" customFormat="1" ht="51.75" customHeight="1">
      <c r="A254" s="154">
        <v>1</v>
      </c>
      <c r="B254" s="196" t="s">
        <v>135</v>
      </c>
      <c r="C254" s="165" t="s">
        <v>130</v>
      </c>
      <c r="D254" s="70" t="s">
        <v>327</v>
      </c>
      <c r="E254" s="70">
        <v>12</v>
      </c>
      <c r="F254" s="1">
        <v>0</v>
      </c>
      <c r="G254" s="70">
        <v>12</v>
      </c>
      <c r="H254" s="70">
        <v>472.69</v>
      </c>
      <c r="I254" s="1">
        <v>0</v>
      </c>
      <c r="J254" s="70">
        <v>472.69</v>
      </c>
      <c r="K254" s="1">
        <v>36</v>
      </c>
      <c r="L254" s="1">
        <v>0</v>
      </c>
      <c r="M254" s="1">
        <v>36</v>
      </c>
      <c r="N254" s="314" t="s">
        <v>328</v>
      </c>
      <c r="O254" s="294" t="s">
        <v>329</v>
      </c>
      <c r="P254" s="295" t="s">
        <v>899</v>
      </c>
      <c r="Q254" s="242" t="s">
        <v>715</v>
      </c>
      <c r="R254" s="85">
        <v>19</v>
      </c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  <c r="FS254" s="86"/>
      <c r="FT254" s="86"/>
      <c r="FU254" s="86"/>
      <c r="FV254" s="86"/>
      <c r="FW254" s="86"/>
      <c r="FX254" s="86"/>
      <c r="FY254" s="86"/>
      <c r="FZ254" s="86"/>
      <c r="GA254" s="86"/>
      <c r="GB254" s="86"/>
      <c r="GC254" s="86"/>
      <c r="GD254" s="86"/>
      <c r="GE254" s="86"/>
      <c r="GF254" s="86"/>
      <c r="GG254" s="86"/>
      <c r="GH254" s="86"/>
      <c r="GI254" s="86"/>
      <c r="GJ254" s="86"/>
      <c r="GK254" s="86"/>
      <c r="GL254" s="86"/>
      <c r="GM254" s="86"/>
      <c r="GN254" s="86"/>
      <c r="GO254" s="86"/>
      <c r="GP254" s="86"/>
      <c r="GQ254" s="86"/>
      <c r="GR254" s="86"/>
      <c r="GS254" s="86"/>
      <c r="GT254" s="86"/>
      <c r="GU254" s="86"/>
      <c r="GV254" s="86"/>
      <c r="GW254" s="86"/>
      <c r="GX254" s="86"/>
      <c r="GY254" s="86"/>
      <c r="GZ254" s="86"/>
      <c r="HA254" s="86"/>
      <c r="HB254" s="86"/>
      <c r="HC254" s="86"/>
      <c r="HD254" s="86"/>
      <c r="HE254" s="86"/>
      <c r="HF254" s="86"/>
      <c r="HG254" s="86"/>
      <c r="HH254" s="86"/>
      <c r="HI254" s="86"/>
      <c r="HJ254" s="86"/>
      <c r="HK254" s="86"/>
      <c r="HL254" s="86"/>
      <c r="HM254" s="86"/>
      <c r="HN254" s="86"/>
      <c r="HO254" s="86"/>
      <c r="HP254" s="86"/>
      <c r="HQ254" s="86"/>
      <c r="HR254" s="86"/>
      <c r="HS254" s="86"/>
      <c r="HT254" s="86"/>
      <c r="HU254" s="86"/>
      <c r="HV254" s="86"/>
      <c r="HW254" s="86"/>
      <c r="HX254" s="86"/>
      <c r="HY254" s="86"/>
      <c r="HZ254" s="86"/>
      <c r="IA254" s="86"/>
      <c r="IB254" s="86"/>
      <c r="IC254" s="86"/>
      <c r="ID254" s="86"/>
      <c r="IE254" s="86"/>
      <c r="IF254" s="86"/>
      <c r="IG254" s="86"/>
      <c r="IH254" s="86"/>
      <c r="II254" s="86"/>
      <c r="IJ254" s="86"/>
      <c r="IK254" s="86"/>
      <c r="IL254" s="86"/>
      <c r="IM254" s="86"/>
      <c r="IN254" s="86"/>
      <c r="IO254" s="86"/>
      <c r="IP254" s="86"/>
      <c r="IQ254" s="86"/>
      <c r="IR254" s="86"/>
      <c r="IS254" s="86"/>
      <c r="IT254" s="86"/>
      <c r="IU254" s="86"/>
      <c r="IV254" s="86"/>
      <c r="IW254" s="86"/>
      <c r="IX254" s="86"/>
      <c r="IY254" s="86"/>
      <c r="IZ254" s="86"/>
      <c r="JA254" s="86"/>
      <c r="JB254" s="86"/>
      <c r="JC254" s="86"/>
      <c r="JD254" s="86"/>
      <c r="JE254" s="86"/>
      <c r="JF254" s="86"/>
      <c r="JG254" s="86"/>
      <c r="JH254" s="86"/>
      <c r="JI254" s="86"/>
      <c r="JJ254" s="86"/>
      <c r="JK254" s="86"/>
      <c r="JL254" s="86"/>
      <c r="JM254" s="86"/>
      <c r="JN254" s="86"/>
      <c r="JO254" s="86"/>
      <c r="JP254" s="86"/>
      <c r="JQ254" s="86"/>
      <c r="JR254" s="86"/>
      <c r="JS254" s="86"/>
      <c r="JT254" s="86"/>
      <c r="JU254" s="86"/>
      <c r="JV254" s="86"/>
      <c r="JW254" s="86"/>
      <c r="JX254" s="86"/>
      <c r="JY254" s="86"/>
      <c r="JZ254" s="86"/>
      <c r="KA254" s="86"/>
      <c r="KB254" s="86"/>
      <c r="KC254" s="86"/>
      <c r="KD254" s="86"/>
      <c r="KE254" s="86"/>
      <c r="KF254" s="86"/>
      <c r="KG254" s="86"/>
      <c r="KH254" s="86"/>
      <c r="KI254" s="86"/>
      <c r="KJ254" s="86"/>
      <c r="KK254" s="86"/>
      <c r="KL254" s="86"/>
      <c r="KM254" s="86"/>
      <c r="KN254" s="86"/>
      <c r="KO254" s="86"/>
      <c r="KP254" s="86"/>
      <c r="KQ254" s="86"/>
      <c r="KR254" s="86"/>
      <c r="KS254" s="86"/>
      <c r="KT254" s="86"/>
      <c r="KU254" s="86"/>
      <c r="KV254" s="86"/>
      <c r="KW254" s="86"/>
      <c r="KX254" s="86"/>
      <c r="KY254" s="86"/>
      <c r="KZ254" s="86"/>
      <c r="LA254" s="86"/>
      <c r="LB254" s="86"/>
      <c r="LC254" s="86"/>
      <c r="LD254" s="86"/>
      <c r="LE254" s="86"/>
      <c r="LF254" s="86"/>
      <c r="LG254" s="86"/>
      <c r="LH254" s="86"/>
      <c r="LI254" s="86"/>
      <c r="LJ254" s="86"/>
      <c r="LK254" s="86"/>
      <c r="LL254" s="86"/>
      <c r="LM254" s="86"/>
      <c r="LN254" s="86"/>
      <c r="LO254" s="86"/>
      <c r="LP254" s="86"/>
      <c r="LQ254" s="86"/>
      <c r="LR254" s="86"/>
      <c r="LS254" s="86"/>
      <c r="LT254" s="86"/>
      <c r="LU254" s="86"/>
      <c r="LV254" s="86"/>
      <c r="LW254" s="86"/>
      <c r="LX254" s="86"/>
      <c r="LY254" s="86"/>
      <c r="LZ254" s="86"/>
      <c r="MA254" s="86"/>
      <c r="MB254" s="86"/>
      <c r="MC254" s="86"/>
      <c r="MD254" s="86"/>
      <c r="ME254" s="86"/>
      <c r="MF254" s="86"/>
      <c r="MG254" s="86"/>
      <c r="MH254" s="86"/>
      <c r="MI254" s="86"/>
      <c r="MJ254" s="86"/>
      <c r="MK254" s="86"/>
      <c r="ML254" s="86"/>
      <c r="MM254" s="86"/>
      <c r="MN254" s="86"/>
      <c r="MO254" s="86"/>
      <c r="MP254" s="86"/>
      <c r="MQ254" s="86"/>
      <c r="MR254" s="86"/>
      <c r="MS254" s="86"/>
      <c r="MT254" s="86"/>
      <c r="MU254" s="86"/>
      <c r="MV254" s="86"/>
      <c r="MW254" s="86"/>
      <c r="MX254" s="86"/>
      <c r="MY254" s="86"/>
      <c r="MZ254" s="86"/>
      <c r="NA254" s="86"/>
      <c r="NB254" s="86"/>
      <c r="NC254" s="86"/>
      <c r="ND254" s="86"/>
      <c r="NE254" s="86"/>
      <c r="NF254" s="86"/>
      <c r="NG254" s="86"/>
      <c r="NH254" s="86"/>
      <c r="NI254" s="86"/>
      <c r="NJ254" s="86"/>
      <c r="NK254" s="86"/>
      <c r="NL254" s="86"/>
      <c r="NM254" s="86"/>
      <c r="NN254" s="86"/>
      <c r="NO254" s="86"/>
      <c r="NP254" s="86"/>
      <c r="NQ254" s="86"/>
      <c r="NR254" s="86"/>
      <c r="NS254" s="86"/>
      <c r="NT254" s="86"/>
      <c r="NU254" s="86"/>
      <c r="NV254" s="86"/>
      <c r="NW254" s="86"/>
      <c r="NX254" s="86"/>
      <c r="NY254" s="86"/>
      <c r="NZ254" s="86"/>
      <c r="OA254" s="86"/>
      <c r="OB254" s="86"/>
      <c r="OC254" s="86"/>
      <c r="OD254" s="86"/>
      <c r="OE254" s="86"/>
      <c r="OF254" s="86"/>
      <c r="OG254" s="86"/>
      <c r="OH254" s="86"/>
      <c r="OI254" s="86"/>
      <c r="OJ254" s="86"/>
      <c r="OK254" s="86"/>
      <c r="OL254" s="86"/>
      <c r="OM254" s="86"/>
      <c r="ON254" s="86"/>
      <c r="OO254" s="86"/>
      <c r="OP254" s="86"/>
      <c r="OQ254" s="86"/>
      <c r="OR254" s="86"/>
      <c r="OS254" s="86"/>
      <c r="OT254" s="86"/>
      <c r="OU254" s="86"/>
      <c r="OV254" s="86"/>
      <c r="OW254" s="86"/>
      <c r="OX254" s="86"/>
      <c r="OY254" s="86"/>
      <c r="OZ254" s="86"/>
      <c r="PA254" s="86"/>
      <c r="PB254" s="86"/>
      <c r="PC254" s="86"/>
      <c r="PD254" s="86"/>
      <c r="PE254" s="86"/>
      <c r="PF254" s="86"/>
      <c r="PG254" s="86"/>
      <c r="PH254" s="86"/>
      <c r="PI254" s="86"/>
      <c r="PJ254" s="86"/>
      <c r="PK254" s="86"/>
      <c r="PL254" s="86"/>
      <c r="PM254" s="86"/>
      <c r="PN254" s="86"/>
      <c r="PO254" s="86"/>
      <c r="PP254" s="86"/>
      <c r="PQ254" s="86"/>
      <c r="PR254" s="86"/>
      <c r="PS254" s="86"/>
      <c r="PT254" s="86"/>
      <c r="PU254" s="86"/>
      <c r="PV254" s="86"/>
      <c r="PW254" s="86"/>
      <c r="PX254" s="86"/>
      <c r="PY254" s="86"/>
      <c r="PZ254" s="86"/>
      <c r="QA254" s="86"/>
      <c r="QB254" s="86"/>
      <c r="QC254" s="86"/>
      <c r="QD254" s="86"/>
      <c r="QE254" s="86"/>
      <c r="QF254" s="86"/>
      <c r="QG254" s="86"/>
      <c r="QH254" s="86"/>
      <c r="QI254" s="86"/>
      <c r="QJ254" s="86"/>
      <c r="QK254" s="86"/>
      <c r="QL254" s="86"/>
      <c r="QM254" s="86"/>
      <c r="QN254" s="86"/>
      <c r="QO254" s="86"/>
      <c r="QP254" s="86"/>
      <c r="QQ254" s="86"/>
      <c r="QR254" s="86"/>
      <c r="QS254" s="86"/>
      <c r="QT254" s="86"/>
      <c r="QU254" s="86"/>
      <c r="QV254" s="86"/>
      <c r="QW254" s="86"/>
      <c r="QX254" s="86"/>
      <c r="QY254" s="86"/>
      <c r="QZ254" s="86"/>
      <c r="RA254" s="86"/>
      <c r="RB254" s="86"/>
      <c r="RC254" s="86"/>
      <c r="RD254" s="86"/>
      <c r="RE254" s="86"/>
      <c r="RF254" s="86"/>
      <c r="RG254" s="86"/>
      <c r="RH254" s="86"/>
      <c r="RI254" s="86"/>
      <c r="RJ254" s="86"/>
      <c r="RK254" s="86"/>
      <c r="RL254" s="86"/>
      <c r="RM254" s="86"/>
      <c r="RN254" s="86"/>
      <c r="RO254" s="86"/>
      <c r="RP254" s="86"/>
      <c r="RQ254" s="86"/>
      <c r="RR254" s="86"/>
      <c r="RS254" s="86"/>
      <c r="RT254" s="86"/>
      <c r="RU254" s="86"/>
      <c r="RV254" s="86"/>
      <c r="RW254" s="86"/>
      <c r="RX254" s="86"/>
      <c r="RY254" s="86"/>
      <c r="RZ254" s="86"/>
      <c r="SA254" s="86"/>
      <c r="SB254" s="86"/>
      <c r="SC254" s="86"/>
      <c r="SD254" s="86"/>
      <c r="SE254" s="86"/>
      <c r="SF254" s="86"/>
      <c r="SG254" s="86"/>
      <c r="SH254" s="86"/>
      <c r="SI254" s="86"/>
      <c r="SJ254" s="86"/>
      <c r="SK254" s="86"/>
      <c r="SL254" s="86"/>
      <c r="SM254" s="86"/>
      <c r="SN254" s="86"/>
      <c r="SO254" s="86"/>
      <c r="SP254" s="86"/>
      <c r="SQ254" s="86"/>
      <c r="SR254" s="86"/>
      <c r="SS254" s="86"/>
      <c r="ST254" s="86"/>
      <c r="SU254" s="86"/>
      <c r="SV254" s="86"/>
      <c r="SW254" s="86"/>
      <c r="SX254" s="86"/>
      <c r="SY254" s="86"/>
      <c r="SZ254" s="86"/>
      <c r="TA254" s="86"/>
      <c r="TB254" s="86"/>
      <c r="TC254" s="86"/>
      <c r="TD254" s="86"/>
      <c r="TE254" s="86"/>
      <c r="TF254" s="86"/>
      <c r="TG254" s="86"/>
      <c r="TH254" s="86"/>
      <c r="TI254" s="86"/>
      <c r="TJ254" s="86"/>
      <c r="TK254" s="86"/>
      <c r="TL254" s="86"/>
      <c r="TM254" s="86"/>
      <c r="TN254" s="86"/>
      <c r="TO254" s="86"/>
      <c r="TP254" s="86"/>
      <c r="TQ254" s="86"/>
      <c r="TR254" s="86"/>
      <c r="TS254" s="86"/>
      <c r="TT254" s="86"/>
      <c r="TU254" s="86"/>
      <c r="TV254" s="86"/>
      <c r="TW254" s="86"/>
      <c r="TX254" s="86"/>
      <c r="TY254" s="86"/>
      <c r="TZ254" s="86"/>
      <c r="UA254" s="86"/>
      <c r="UB254" s="86"/>
      <c r="UC254" s="86"/>
      <c r="UD254" s="86"/>
      <c r="UE254" s="86"/>
      <c r="UF254" s="86"/>
      <c r="UG254" s="86"/>
      <c r="UH254" s="86"/>
      <c r="UI254" s="86"/>
      <c r="UJ254" s="86"/>
      <c r="UK254" s="86"/>
      <c r="UL254" s="86"/>
      <c r="UM254" s="86"/>
      <c r="UN254" s="86"/>
      <c r="UO254" s="86"/>
      <c r="UP254" s="86"/>
      <c r="UQ254" s="86"/>
      <c r="UR254" s="86"/>
      <c r="US254" s="86"/>
      <c r="UT254" s="86"/>
      <c r="UU254" s="86"/>
      <c r="UV254" s="86"/>
      <c r="UW254" s="86"/>
      <c r="UX254" s="86"/>
      <c r="UY254" s="86"/>
      <c r="UZ254" s="86"/>
      <c r="VA254" s="86"/>
      <c r="VB254" s="86"/>
      <c r="VC254" s="86"/>
      <c r="VD254" s="86"/>
      <c r="VE254" s="86"/>
      <c r="VF254" s="86"/>
      <c r="VG254" s="86"/>
      <c r="VH254" s="86"/>
      <c r="VI254" s="86"/>
      <c r="VJ254" s="86"/>
      <c r="VK254" s="86"/>
      <c r="VL254" s="86"/>
      <c r="VM254" s="86"/>
      <c r="VN254" s="86"/>
      <c r="VO254" s="86"/>
      <c r="VP254" s="86"/>
      <c r="VQ254" s="86"/>
      <c r="VR254" s="86"/>
      <c r="VS254" s="86"/>
      <c r="VT254" s="86"/>
      <c r="VU254" s="86"/>
      <c r="VV254" s="86"/>
      <c r="VW254" s="86"/>
      <c r="VX254" s="86"/>
      <c r="VY254" s="86"/>
      <c r="VZ254" s="86"/>
      <c r="WA254" s="86"/>
      <c r="WB254" s="86"/>
      <c r="WC254" s="86"/>
      <c r="WD254" s="86"/>
      <c r="WE254" s="86"/>
      <c r="WF254" s="86"/>
      <c r="WG254" s="86"/>
      <c r="WH254" s="86"/>
      <c r="WI254" s="86"/>
      <c r="WJ254" s="86"/>
      <c r="WK254" s="86"/>
      <c r="WL254" s="86"/>
      <c r="WM254" s="86"/>
      <c r="WN254" s="86"/>
      <c r="WO254" s="86"/>
      <c r="WP254" s="86"/>
      <c r="WQ254" s="86"/>
      <c r="WR254" s="86"/>
      <c r="WS254" s="86"/>
      <c r="WT254" s="86"/>
      <c r="WU254" s="86"/>
      <c r="WV254" s="86"/>
      <c r="WW254" s="86"/>
      <c r="WX254" s="86"/>
      <c r="WY254" s="86"/>
      <c r="WZ254" s="86"/>
      <c r="XA254" s="86"/>
      <c r="XB254" s="86"/>
      <c r="XC254" s="86"/>
      <c r="XD254" s="86"/>
      <c r="XE254" s="86"/>
      <c r="XF254" s="86"/>
      <c r="XG254" s="86"/>
      <c r="XH254" s="86"/>
      <c r="XI254" s="86"/>
      <c r="XJ254" s="86"/>
      <c r="XK254" s="86"/>
      <c r="XL254" s="86"/>
      <c r="XM254" s="86"/>
      <c r="XN254" s="86"/>
      <c r="XO254" s="86"/>
      <c r="XP254" s="86"/>
      <c r="XQ254" s="86"/>
      <c r="XR254" s="86"/>
      <c r="XS254" s="86"/>
      <c r="XT254" s="86"/>
      <c r="XU254" s="86"/>
      <c r="XV254" s="86"/>
      <c r="XW254" s="86"/>
      <c r="XX254" s="86"/>
      <c r="XY254" s="86"/>
      <c r="XZ254" s="86"/>
      <c r="YA254" s="86"/>
      <c r="YB254" s="86"/>
      <c r="YC254" s="86"/>
      <c r="YD254" s="86"/>
      <c r="YE254" s="86"/>
      <c r="YF254" s="86"/>
      <c r="YG254" s="86"/>
      <c r="YH254" s="86"/>
      <c r="YI254" s="86"/>
      <c r="YJ254" s="86"/>
      <c r="YK254" s="86"/>
      <c r="YL254" s="86"/>
      <c r="YM254" s="86"/>
      <c r="YN254" s="86"/>
      <c r="YO254" s="86"/>
      <c r="YP254" s="86"/>
      <c r="YQ254" s="86"/>
      <c r="YR254" s="86"/>
      <c r="YS254" s="86"/>
      <c r="YT254" s="86"/>
      <c r="YU254" s="86"/>
      <c r="YV254" s="86"/>
      <c r="YW254" s="86"/>
      <c r="YX254" s="86"/>
      <c r="YY254" s="86"/>
      <c r="YZ254" s="86"/>
      <c r="ZA254" s="86"/>
      <c r="ZB254" s="86"/>
      <c r="ZC254" s="86"/>
      <c r="ZD254" s="86"/>
      <c r="ZE254" s="86"/>
      <c r="ZF254" s="86"/>
      <c r="ZG254" s="86"/>
      <c r="ZH254" s="86"/>
      <c r="ZI254" s="86"/>
      <c r="ZJ254" s="86"/>
      <c r="ZK254" s="86"/>
      <c r="ZL254" s="86"/>
      <c r="ZM254" s="86"/>
      <c r="ZN254" s="86"/>
      <c r="ZO254" s="86"/>
      <c r="ZP254" s="86"/>
      <c r="ZQ254" s="86"/>
      <c r="ZR254" s="86"/>
      <c r="ZS254" s="86"/>
      <c r="ZT254" s="86"/>
      <c r="ZU254" s="86"/>
      <c r="ZV254" s="86"/>
      <c r="ZW254" s="86"/>
      <c r="ZX254" s="86"/>
      <c r="ZY254" s="86"/>
      <c r="ZZ254" s="86"/>
      <c r="AAA254" s="86"/>
      <c r="AAB254" s="86"/>
      <c r="AAC254" s="86"/>
      <c r="AAD254" s="86"/>
      <c r="AAE254" s="86"/>
      <c r="AAF254" s="86"/>
      <c r="AAG254" s="86"/>
      <c r="AAH254" s="86"/>
      <c r="AAI254" s="86"/>
      <c r="AAJ254" s="86"/>
      <c r="AAK254" s="86"/>
      <c r="AAL254" s="86"/>
      <c r="AAM254" s="86"/>
      <c r="AAN254" s="86"/>
      <c r="AAO254" s="86"/>
      <c r="AAP254" s="86"/>
      <c r="AAQ254" s="86"/>
      <c r="AAR254" s="86"/>
      <c r="AAS254" s="86"/>
      <c r="AAT254" s="86"/>
      <c r="AAU254" s="86"/>
      <c r="AAV254" s="86"/>
      <c r="AAW254" s="86"/>
      <c r="AAX254" s="86"/>
      <c r="AAY254" s="86"/>
      <c r="AAZ254" s="86"/>
      <c r="ABA254" s="86"/>
      <c r="ABB254" s="86"/>
      <c r="ABC254" s="86"/>
      <c r="ABD254" s="86"/>
      <c r="ABE254" s="86"/>
      <c r="ABF254" s="86"/>
      <c r="ABG254" s="86"/>
      <c r="ABH254" s="86"/>
      <c r="ABI254" s="86"/>
      <c r="ABJ254" s="86"/>
      <c r="ABK254" s="86"/>
      <c r="ABL254" s="86"/>
      <c r="ABM254" s="86"/>
      <c r="ABN254" s="86"/>
      <c r="ABO254" s="86"/>
      <c r="ABP254" s="86"/>
      <c r="ABQ254" s="86"/>
      <c r="ABR254" s="86"/>
      <c r="ABS254" s="86"/>
      <c r="ABT254" s="86"/>
      <c r="ABU254" s="86"/>
      <c r="ABV254" s="86"/>
      <c r="ABW254" s="86"/>
      <c r="ABX254" s="86"/>
      <c r="ABY254" s="86"/>
      <c r="ABZ254" s="86"/>
      <c r="ACA254" s="86"/>
      <c r="ACB254" s="86"/>
      <c r="ACC254" s="86"/>
      <c r="ACD254" s="86"/>
      <c r="ACE254" s="86"/>
      <c r="ACF254" s="86"/>
      <c r="ACG254" s="86"/>
      <c r="ACH254" s="86"/>
      <c r="ACI254" s="86"/>
      <c r="ACJ254" s="86"/>
      <c r="ACK254" s="86"/>
      <c r="ACL254" s="86"/>
      <c r="ACM254" s="86"/>
      <c r="ACN254" s="86"/>
      <c r="ACO254" s="86"/>
      <c r="ACP254" s="86"/>
      <c r="ACQ254" s="86"/>
      <c r="ACR254" s="86"/>
      <c r="ACS254" s="86"/>
      <c r="ACT254" s="86"/>
      <c r="ACU254" s="86"/>
      <c r="ACV254" s="86"/>
      <c r="ACW254" s="86"/>
      <c r="ACX254" s="86"/>
      <c r="ACY254" s="86"/>
      <c r="ACZ254" s="86"/>
      <c r="ADA254" s="86"/>
      <c r="ADB254" s="86"/>
      <c r="ADC254" s="86"/>
      <c r="ADD254" s="86"/>
      <c r="ADE254" s="86"/>
      <c r="ADF254" s="86"/>
      <c r="ADG254" s="86"/>
      <c r="ADH254" s="86"/>
      <c r="ADI254" s="86"/>
      <c r="ADJ254" s="86"/>
      <c r="ADK254" s="86"/>
      <c r="ADL254" s="86"/>
      <c r="ADM254" s="86"/>
      <c r="ADN254" s="86"/>
      <c r="ADO254" s="86"/>
      <c r="ADP254" s="86"/>
      <c r="ADQ254" s="86"/>
      <c r="ADR254" s="86"/>
      <c r="ADS254" s="86"/>
      <c r="ADT254" s="86"/>
      <c r="ADU254" s="86"/>
      <c r="ADV254" s="86"/>
      <c r="ADW254" s="86"/>
      <c r="ADX254" s="86"/>
      <c r="ADY254" s="86"/>
      <c r="ADZ254" s="86"/>
      <c r="AEA254" s="86"/>
      <c r="AEB254" s="86"/>
      <c r="AEC254" s="86"/>
      <c r="AED254" s="86"/>
      <c r="AEE254" s="86"/>
      <c r="AEF254" s="86"/>
      <c r="AEG254" s="86"/>
      <c r="AEH254" s="86"/>
      <c r="AEI254" s="86"/>
      <c r="AEJ254" s="86"/>
      <c r="AEK254" s="86"/>
      <c r="AEL254" s="86"/>
      <c r="AEM254" s="86"/>
      <c r="AEN254" s="86"/>
      <c r="AEO254" s="86"/>
      <c r="AEP254" s="86"/>
      <c r="AEQ254" s="86"/>
      <c r="AER254" s="86"/>
      <c r="AES254" s="86"/>
      <c r="AET254" s="86"/>
      <c r="AEU254" s="86"/>
      <c r="AEV254" s="86"/>
      <c r="AEW254" s="86"/>
      <c r="AEX254" s="86"/>
      <c r="AEY254" s="86"/>
      <c r="AEZ254" s="86"/>
      <c r="AFA254" s="86"/>
      <c r="AFB254" s="86"/>
      <c r="AFC254" s="86"/>
      <c r="AFD254" s="86"/>
      <c r="AFE254" s="86"/>
      <c r="AFF254" s="86"/>
      <c r="AFG254" s="86"/>
      <c r="AFH254" s="86"/>
      <c r="AFI254" s="86"/>
      <c r="AFJ254" s="86"/>
      <c r="AFK254" s="86"/>
      <c r="AFL254" s="86"/>
      <c r="AFM254" s="86"/>
      <c r="AFN254" s="86"/>
      <c r="AFO254" s="86"/>
      <c r="AFP254" s="86"/>
      <c r="AFQ254" s="86"/>
      <c r="AFR254" s="86"/>
      <c r="AFS254" s="86"/>
      <c r="AFT254" s="86"/>
      <c r="AFU254" s="86"/>
      <c r="AFV254" s="86"/>
      <c r="AFW254" s="86"/>
      <c r="AFX254" s="86"/>
      <c r="AFY254" s="86"/>
      <c r="AFZ254" s="86"/>
      <c r="AGA254" s="86"/>
      <c r="AGB254" s="86"/>
      <c r="AGC254" s="86"/>
      <c r="AGD254" s="86"/>
      <c r="AGE254" s="86"/>
      <c r="AGF254" s="86"/>
      <c r="AGG254" s="86"/>
      <c r="AGH254" s="86"/>
      <c r="AGI254" s="86"/>
      <c r="AGJ254" s="86"/>
      <c r="AGK254" s="86"/>
      <c r="AGL254" s="86"/>
      <c r="AGM254" s="86"/>
      <c r="AGN254" s="86"/>
      <c r="AGO254" s="86"/>
      <c r="AGP254" s="86"/>
      <c r="AGQ254" s="86"/>
      <c r="AGR254" s="86"/>
      <c r="AGS254" s="86"/>
      <c r="AGT254" s="86"/>
      <c r="AGU254" s="86"/>
      <c r="AGV254" s="86"/>
      <c r="AGW254" s="86"/>
      <c r="AGX254" s="86"/>
      <c r="AGY254" s="86"/>
      <c r="AGZ254" s="86"/>
      <c r="AHA254" s="86"/>
      <c r="AHB254" s="86"/>
      <c r="AHC254" s="86"/>
      <c r="AHD254" s="86"/>
      <c r="AHE254" s="86"/>
      <c r="AHF254" s="86"/>
      <c r="AHG254" s="86"/>
      <c r="AHH254" s="86"/>
      <c r="AHI254" s="86"/>
      <c r="AHJ254" s="86"/>
      <c r="AHK254" s="86"/>
      <c r="AHL254" s="86"/>
      <c r="AHM254" s="86"/>
      <c r="AHN254" s="86"/>
      <c r="AHO254" s="86"/>
      <c r="AHP254" s="86"/>
      <c r="AHQ254" s="86"/>
      <c r="AHR254" s="86"/>
      <c r="AHS254" s="86"/>
      <c r="AHT254" s="86"/>
      <c r="AHU254" s="86"/>
      <c r="AHV254" s="86"/>
      <c r="AHW254" s="86"/>
      <c r="AHX254" s="86"/>
      <c r="AHY254" s="86"/>
      <c r="AHZ254" s="86"/>
      <c r="AIA254" s="86"/>
      <c r="AIB254" s="86"/>
      <c r="AIC254" s="86"/>
      <c r="AID254" s="86"/>
      <c r="AIE254" s="86"/>
      <c r="AIF254" s="86"/>
      <c r="AIG254" s="86"/>
      <c r="AIH254" s="86"/>
      <c r="AII254" s="86"/>
      <c r="AIJ254" s="86"/>
      <c r="AIK254" s="86"/>
      <c r="AIL254" s="86"/>
      <c r="AIM254" s="86"/>
      <c r="AIN254" s="86"/>
      <c r="AIO254" s="86"/>
      <c r="AIP254" s="86"/>
      <c r="AIQ254" s="86"/>
      <c r="AIR254" s="86"/>
      <c r="AIS254" s="86"/>
      <c r="AIT254" s="86"/>
      <c r="AIU254" s="86"/>
      <c r="AIV254" s="86"/>
      <c r="AIW254" s="86"/>
      <c r="AIX254" s="86"/>
      <c r="AIY254" s="86"/>
      <c r="AIZ254" s="86"/>
      <c r="AJA254" s="86"/>
      <c r="AJB254" s="86"/>
      <c r="AJC254" s="86"/>
      <c r="AJD254" s="86"/>
      <c r="AJE254" s="86"/>
      <c r="AJF254" s="86"/>
      <c r="AJG254" s="86"/>
      <c r="AJH254" s="86"/>
      <c r="AJI254" s="86"/>
      <c r="AJJ254" s="86"/>
      <c r="AJK254" s="86"/>
      <c r="AJL254" s="86"/>
      <c r="AJM254" s="86"/>
      <c r="AJN254" s="86"/>
      <c r="AJO254" s="86"/>
      <c r="AJP254" s="86"/>
      <c r="AJQ254" s="86"/>
      <c r="AJR254" s="86"/>
      <c r="AJS254" s="86"/>
      <c r="AJT254" s="86"/>
      <c r="AJU254" s="86"/>
      <c r="AJV254" s="86"/>
      <c r="AJW254" s="86"/>
      <c r="AJX254" s="86"/>
      <c r="AJY254" s="86"/>
      <c r="AJZ254" s="86"/>
      <c r="AKA254" s="86"/>
      <c r="AKB254" s="86"/>
      <c r="AKC254" s="86"/>
      <c r="AKD254" s="86"/>
      <c r="AKE254" s="86"/>
      <c r="AKF254" s="86"/>
      <c r="AKG254" s="86"/>
      <c r="AKH254" s="86"/>
      <c r="AKI254" s="86"/>
      <c r="AKJ254" s="86"/>
      <c r="AKK254" s="86"/>
      <c r="AKL254" s="86"/>
      <c r="AKM254" s="86"/>
      <c r="AKN254" s="86"/>
      <c r="AKO254" s="86"/>
      <c r="AKP254" s="86"/>
      <c r="AKQ254" s="86"/>
      <c r="AKR254" s="86"/>
      <c r="AKS254" s="86"/>
      <c r="AKT254" s="86"/>
      <c r="AKU254" s="86"/>
      <c r="AKV254" s="86"/>
      <c r="AKW254" s="86"/>
      <c r="AKX254" s="86"/>
      <c r="AKY254" s="86"/>
      <c r="AKZ254" s="86"/>
      <c r="ALA254" s="86"/>
      <c r="ALB254" s="86"/>
      <c r="ALC254" s="86"/>
      <c r="ALD254" s="86"/>
      <c r="ALE254" s="86"/>
      <c r="ALF254" s="86"/>
      <c r="ALG254" s="86"/>
      <c r="ALH254" s="86"/>
      <c r="ALI254" s="86"/>
      <c r="ALJ254" s="86"/>
      <c r="ALK254" s="86"/>
      <c r="ALL254" s="86"/>
      <c r="ALM254" s="86"/>
      <c r="ALN254" s="86"/>
      <c r="ALO254" s="86"/>
      <c r="ALP254" s="86"/>
      <c r="ALQ254" s="86"/>
      <c r="ALR254" s="86"/>
      <c r="ALS254" s="86"/>
      <c r="ALT254" s="86"/>
      <c r="ALU254" s="86"/>
      <c r="ALV254" s="86"/>
      <c r="ALW254" s="86"/>
      <c r="ALX254" s="86"/>
      <c r="ALY254" s="86"/>
      <c r="ALZ254" s="86"/>
      <c r="AMA254" s="86"/>
      <c r="AMB254" s="86"/>
    </row>
    <row r="255" spans="1:1016" s="13" customFormat="1" ht="51.75" customHeight="1">
      <c r="A255" s="155">
        <v>2</v>
      </c>
      <c r="B255" s="197" t="s">
        <v>135</v>
      </c>
      <c r="C255" s="165" t="s">
        <v>130</v>
      </c>
      <c r="D255" s="1">
        <v>22</v>
      </c>
      <c r="E255" s="1">
        <v>12</v>
      </c>
      <c r="F255" s="1">
        <v>0</v>
      </c>
      <c r="G255" s="243">
        <v>12</v>
      </c>
      <c r="H255" s="243">
        <v>439.15</v>
      </c>
      <c r="I255" s="1">
        <v>0</v>
      </c>
      <c r="J255" s="243">
        <v>439.15</v>
      </c>
      <c r="K255" s="1">
        <v>31</v>
      </c>
      <c r="L255" s="1">
        <v>0</v>
      </c>
      <c r="M255" s="1">
        <v>31</v>
      </c>
      <c r="N255" s="315" t="s">
        <v>330</v>
      </c>
      <c r="O255" s="296" t="s">
        <v>331</v>
      </c>
      <c r="P255" s="295" t="s">
        <v>899</v>
      </c>
      <c r="Q255" s="242" t="s">
        <v>715</v>
      </c>
      <c r="R255" s="85">
        <v>19</v>
      </c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  <c r="FS255" s="86"/>
      <c r="FT255" s="86"/>
      <c r="FU255" s="86"/>
      <c r="FV255" s="86"/>
      <c r="FW255" s="86"/>
      <c r="FX255" s="86"/>
      <c r="FY255" s="86"/>
      <c r="FZ255" s="86"/>
      <c r="GA255" s="86"/>
      <c r="GB255" s="86"/>
      <c r="GC255" s="86"/>
      <c r="GD255" s="86"/>
      <c r="GE255" s="86"/>
      <c r="GF255" s="86"/>
      <c r="GG255" s="86"/>
      <c r="GH255" s="86"/>
      <c r="GI255" s="86"/>
      <c r="GJ255" s="86"/>
      <c r="GK255" s="86"/>
      <c r="GL255" s="86"/>
      <c r="GM255" s="86"/>
      <c r="GN255" s="86"/>
      <c r="GO255" s="86"/>
      <c r="GP255" s="86"/>
      <c r="GQ255" s="86"/>
      <c r="GR255" s="86"/>
      <c r="GS255" s="86"/>
      <c r="GT255" s="86"/>
      <c r="GU255" s="86"/>
      <c r="GV255" s="86"/>
      <c r="GW255" s="86"/>
      <c r="GX255" s="86"/>
      <c r="GY255" s="86"/>
      <c r="GZ255" s="86"/>
      <c r="HA255" s="86"/>
      <c r="HB255" s="86"/>
      <c r="HC255" s="86"/>
      <c r="HD255" s="86"/>
      <c r="HE255" s="86"/>
      <c r="HF255" s="86"/>
      <c r="HG255" s="86"/>
      <c r="HH255" s="86"/>
      <c r="HI255" s="86"/>
      <c r="HJ255" s="86"/>
      <c r="HK255" s="86"/>
      <c r="HL255" s="86"/>
      <c r="HM255" s="86"/>
      <c r="HN255" s="86"/>
      <c r="HO255" s="86"/>
      <c r="HP255" s="86"/>
      <c r="HQ255" s="86"/>
      <c r="HR255" s="86"/>
      <c r="HS255" s="86"/>
      <c r="HT255" s="86"/>
      <c r="HU255" s="86"/>
      <c r="HV255" s="86"/>
      <c r="HW255" s="86"/>
      <c r="HX255" s="86"/>
      <c r="HY255" s="86"/>
      <c r="HZ255" s="86"/>
      <c r="IA255" s="86"/>
      <c r="IB255" s="86"/>
      <c r="IC255" s="86"/>
      <c r="ID255" s="86"/>
      <c r="IE255" s="86"/>
      <c r="IF255" s="86"/>
      <c r="IG255" s="86"/>
      <c r="IH255" s="86"/>
      <c r="II255" s="86"/>
      <c r="IJ255" s="86"/>
      <c r="IK255" s="86"/>
      <c r="IL255" s="86"/>
      <c r="IM255" s="86"/>
      <c r="IN255" s="86"/>
      <c r="IO255" s="86"/>
      <c r="IP255" s="86"/>
      <c r="IQ255" s="86"/>
      <c r="IR255" s="86"/>
      <c r="IS255" s="86"/>
      <c r="IT255" s="86"/>
      <c r="IU255" s="86"/>
      <c r="IV255" s="86"/>
      <c r="IW255" s="86"/>
      <c r="IX255" s="86"/>
      <c r="IY255" s="86"/>
      <c r="IZ255" s="86"/>
      <c r="JA255" s="86"/>
      <c r="JB255" s="86"/>
      <c r="JC255" s="86"/>
      <c r="JD255" s="86"/>
      <c r="JE255" s="86"/>
      <c r="JF255" s="86"/>
      <c r="JG255" s="86"/>
      <c r="JH255" s="86"/>
      <c r="JI255" s="86"/>
      <c r="JJ255" s="86"/>
      <c r="JK255" s="86"/>
      <c r="JL255" s="86"/>
      <c r="JM255" s="86"/>
      <c r="JN255" s="86"/>
      <c r="JO255" s="86"/>
      <c r="JP255" s="86"/>
      <c r="JQ255" s="86"/>
      <c r="JR255" s="86"/>
      <c r="JS255" s="86"/>
      <c r="JT255" s="86"/>
      <c r="JU255" s="86"/>
      <c r="JV255" s="86"/>
      <c r="JW255" s="86"/>
      <c r="JX255" s="86"/>
      <c r="JY255" s="86"/>
      <c r="JZ255" s="86"/>
      <c r="KA255" s="86"/>
      <c r="KB255" s="86"/>
      <c r="KC255" s="86"/>
      <c r="KD255" s="86"/>
      <c r="KE255" s="86"/>
      <c r="KF255" s="86"/>
      <c r="KG255" s="86"/>
      <c r="KH255" s="86"/>
      <c r="KI255" s="86"/>
      <c r="KJ255" s="86"/>
      <c r="KK255" s="86"/>
      <c r="KL255" s="86"/>
      <c r="KM255" s="86"/>
      <c r="KN255" s="86"/>
      <c r="KO255" s="86"/>
      <c r="KP255" s="86"/>
      <c r="KQ255" s="86"/>
      <c r="KR255" s="86"/>
      <c r="KS255" s="86"/>
      <c r="KT255" s="86"/>
      <c r="KU255" s="86"/>
      <c r="KV255" s="86"/>
      <c r="KW255" s="86"/>
      <c r="KX255" s="86"/>
      <c r="KY255" s="86"/>
      <c r="KZ255" s="86"/>
      <c r="LA255" s="86"/>
      <c r="LB255" s="86"/>
      <c r="LC255" s="86"/>
      <c r="LD255" s="86"/>
      <c r="LE255" s="86"/>
      <c r="LF255" s="86"/>
      <c r="LG255" s="86"/>
      <c r="LH255" s="86"/>
      <c r="LI255" s="86"/>
      <c r="LJ255" s="86"/>
      <c r="LK255" s="86"/>
      <c r="LL255" s="86"/>
      <c r="LM255" s="86"/>
      <c r="LN255" s="86"/>
      <c r="LO255" s="86"/>
      <c r="LP255" s="86"/>
      <c r="LQ255" s="86"/>
      <c r="LR255" s="86"/>
      <c r="LS255" s="86"/>
      <c r="LT255" s="86"/>
      <c r="LU255" s="86"/>
      <c r="LV255" s="86"/>
      <c r="LW255" s="86"/>
      <c r="LX255" s="86"/>
      <c r="LY255" s="86"/>
      <c r="LZ255" s="86"/>
      <c r="MA255" s="86"/>
      <c r="MB255" s="86"/>
      <c r="MC255" s="86"/>
      <c r="MD255" s="86"/>
      <c r="ME255" s="86"/>
      <c r="MF255" s="86"/>
      <c r="MG255" s="86"/>
      <c r="MH255" s="86"/>
      <c r="MI255" s="86"/>
      <c r="MJ255" s="86"/>
      <c r="MK255" s="86"/>
      <c r="ML255" s="86"/>
      <c r="MM255" s="86"/>
      <c r="MN255" s="86"/>
      <c r="MO255" s="86"/>
      <c r="MP255" s="86"/>
      <c r="MQ255" s="86"/>
      <c r="MR255" s="86"/>
      <c r="MS255" s="86"/>
      <c r="MT255" s="86"/>
      <c r="MU255" s="86"/>
      <c r="MV255" s="86"/>
      <c r="MW255" s="86"/>
      <c r="MX255" s="86"/>
      <c r="MY255" s="86"/>
      <c r="MZ255" s="86"/>
      <c r="NA255" s="86"/>
      <c r="NB255" s="86"/>
      <c r="NC255" s="86"/>
      <c r="ND255" s="86"/>
      <c r="NE255" s="86"/>
      <c r="NF255" s="86"/>
      <c r="NG255" s="86"/>
      <c r="NH255" s="86"/>
      <c r="NI255" s="86"/>
      <c r="NJ255" s="86"/>
      <c r="NK255" s="86"/>
      <c r="NL255" s="86"/>
      <c r="NM255" s="86"/>
      <c r="NN255" s="86"/>
      <c r="NO255" s="86"/>
      <c r="NP255" s="86"/>
      <c r="NQ255" s="86"/>
      <c r="NR255" s="86"/>
      <c r="NS255" s="86"/>
      <c r="NT255" s="86"/>
      <c r="NU255" s="86"/>
      <c r="NV255" s="86"/>
      <c r="NW255" s="86"/>
      <c r="NX255" s="86"/>
      <c r="NY255" s="86"/>
      <c r="NZ255" s="86"/>
      <c r="OA255" s="86"/>
      <c r="OB255" s="86"/>
      <c r="OC255" s="86"/>
      <c r="OD255" s="86"/>
      <c r="OE255" s="86"/>
      <c r="OF255" s="86"/>
      <c r="OG255" s="86"/>
      <c r="OH255" s="86"/>
      <c r="OI255" s="86"/>
      <c r="OJ255" s="86"/>
      <c r="OK255" s="86"/>
      <c r="OL255" s="86"/>
      <c r="OM255" s="86"/>
      <c r="ON255" s="86"/>
      <c r="OO255" s="86"/>
      <c r="OP255" s="86"/>
      <c r="OQ255" s="86"/>
      <c r="OR255" s="86"/>
      <c r="OS255" s="86"/>
      <c r="OT255" s="86"/>
      <c r="OU255" s="86"/>
      <c r="OV255" s="86"/>
      <c r="OW255" s="86"/>
      <c r="OX255" s="86"/>
      <c r="OY255" s="86"/>
      <c r="OZ255" s="86"/>
      <c r="PA255" s="86"/>
      <c r="PB255" s="86"/>
      <c r="PC255" s="86"/>
      <c r="PD255" s="86"/>
      <c r="PE255" s="86"/>
      <c r="PF255" s="86"/>
      <c r="PG255" s="86"/>
      <c r="PH255" s="86"/>
      <c r="PI255" s="86"/>
      <c r="PJ255" s="86"/>
      <c r="PK255" s="86"/>
      <c r="PL255" s="86"/>
      <c r="PM255" s="86"/>
      <c r="PN255" s="86"/>
      <c r="PO255" s="86"/>
      <c r="PP255" s="86"/>
      <c r="PQ255" s="86"/>
      <c r="PR255" s="86"/>
      <c r="PS255" s="86"/>
      <c r="PT255" s="86"/>
      <c r="PU255" s="86"/>
      <c r="PV255" s="86"/>
      <c r="PW255" s="86"/>
      <c r="PX255" s="86"/>
      <c r="PY255" s="86"/>
      <c r="PZ255" s="86"/>
      <c r="QA255" s="86"/>
      <c r="QB255" s="86"/>
      <c r="QC255" s="86"/>
      <c r="QD255" s="86"/>
      <c r="QE255" s="86"/>
      <c r="QF255" s="86"/>
      <c r="QG255" s="86"/>
      <c r="QH255" s="86"/>
      <c r="QI255" s="86"/>
      <c r="QJ255" s="86"/>
      <c r="QK255" s="86"/>
      <c r="QL255" s="86"/>
      <c r="QM255" s="86"/>
      <c r="QN255" s="86"/>
      <c r="QO255" s="86"/>
      <c r="QP255" s="86"/>
      <c r="QQ255" s="86"/>
      <c r="QR255" s="86"/>
      <c r="QS255" s="86"/>
      <c r="QT255" s="86"/>
      <c r="QU255" s="86"/>
      <c r="QV255" s="86"/>
      <c r="QW255" s="86"/>
      <c r="QX255" s="86"/>
      <c r="QY255" s="86"/>
      <c r="QZ255" s="86"/>
      <c r="RA255" s="86"/>
      <c r="RB255" s="86"/>
      <c r="RC255" s="86"/>
      <c r="RD255" s="86"/>
      <c r="RE255" s="86"/>
      <c r="RF255" s="86"/>
      <c r="RG255" s="86"/>
      <c r="RH255" s="86"/>
      <c r="RI255" s="86"/>
      <c r="RJ255" s="86"/>
      <c r="RK255" s="86"/>
      <c r="RL255" s="86"/>
      <c r="RM255" s="86"/>
      <c r="RN255" s="86"/>
      <c r="RO255" s="86"/>
      <c r="RP255" s="86"/>
      <c r="RQ255" s="86"/>
      <c r="RR255" s="86"/>
      <c r="RS255" s="86"/>
      <c r="RT255" s="86"/>
      <c r="RU255" s="86"/>
      <c r="RV255" s="86"/>
      <c r="RW255" s="86"/>
      <c r="RX255" s="86"/>
      <c r="RY255" s="86"/>
      <c r="RZ255" s="86"/>
      <c r="SA255" s="86"/>
      <c r="SB255" s="86"/>
      <c r="SC255" s="86"/>
      <c r="SD255" s="86"/>
      <c r="SE255" s="86"/>
      <c r="SF255" s="86"/>
      <c r="SG255" s="86"/>
      <c r="SH255" s="86"/>
      <c r="SI255" s="86"/>
      <c r="SJ255" s="86"/>
      <c r="SK255" s="86"/>
      <c r="SL255" s="86"/>
      <c r="SM255" s="86"/>
      <c r="SN255" s="86"/>
      <c r="SO255" s="86"/>
      <c r="SP255" s="86"/>
      <c r="SQ255" s="86"/>
      <c r="SR255" s="86"/>
      <c r="SS255" s="86"/>
      <c r="ST255" s="86"/>
      <c r="SU255" s="86"/>
      <c r="SV255" s="86"/>
      <c r="SW255" s="86"/>
      <c r="SX255" s="86"/>
      <c r="SY255" s="86"/>
      <c r="SZ255" s="86"/>
      <c r="TA255" s="86"/>
      <c r="TB255" s="86"/>
      <c r="TC255" s="86"/>
      <c r="TD255" s="86"/>
      <c r="TE255" s="86"/>
      <c r="TF255" s="86"/>
      <c r="TG255" s="86"/>
      <c r="TH255" s="86"/>
      <c r="TI255" s="86"/>
      <c r="TJ255" s="86"/>
      <c r="TK255" s="86"/>
      <c r="TL255" s="86"/>
      <c r="TM255" s="86"/>
      <c r="TN255" s="86"/>
      <c r="TO255" s="86"/>
      <c r="TP255" s="86"/>
      <c r="TQ255" s="86"/>
      <c r="TR255" s="86"/>
      <c r="TS255" s="86"/>
      <c r="TT255" s="86"/>
      <c r="TU255" s="86"/>
      <c r="TV255" s="86"/>
      <c r="TW255" s="86"/>
      <c r="TX255" s="86"/>
      <c r="TY255" s="86"/>
      <c r="TZ255" s="86"/>
      <c r="UA255" s="86"/>
      <c r="UB255" s="86"/>
      <c r="UC255" s="86"/>
      <c r="UD255" s="86"/>
      <c r="UE255" s="86"/>
      <c r="UF255" s="86"/>
      <c r="UG255" s="86"/>
      <c r="UH255" s="86"/>
      <c r="UI255" s="86"/>
      <c r="UJ255" s="86"/>
      <c r="UK255" s="86"/>
      <c r="UL255" s="86"/>
      <c r="UM255" s="86"/>
      <c r="UN255" s="86"/>
      <c r="UO255" s="86"/>
      <c r="UP255" s="86"/>
      <c r="UQ255" s="86"/>
      <c r="UR255" s="86"/>
      <c r="US255" s="86"/>
      <c r="UT255" s="86"/>
      <c r="UU255" s="86"/>
      <c r="UV255" s="86"/>
      <c r="UW255" s="86"/>
      <c r="UX255" s="86"/>
      <c r="UY255" s="86"/>
      <c r="UZ255" s="86"/>
      <c r="VA255" s="86"/>
      <c r="VB255" s="86"/>
      <c r="VC255" s="86"/>
      <c r="VD255" s="86"/>
      <c r="VE255" s="86"/>
      <c r="VF255" s="86"/>
      <c r="VG255" s="86"/>
      <c r="VH255" s="86"/>
      <c r="VI255" s="86"/>
      <c r="VJ255" s="86"/>
      <c r="VK255" s="86"/>
      <c r="VL255" s="86"/>
      <c r="VM255" s="86"/>
      <c r="VN255" s="86"/>
      <c r="VO255" s="86"/>
      <c r="VP255" s="86"/>
      <c r="VQ255" s="86"/>
      <c r="VR255" s="86"/>
      <c r="VS255" s="86"/>
      <c r="VT255" s="86"/>
      <c r="VU255" s="86"/>
      <c r="VV255" s="86"/>
      <c r="VW255" s="86"/>
      <c r="VX255" s="86"/>
      <c r="VY255" s="86"/>
      <c r="VZ255" s="86"/>
      <c r="WA255" s="86"/>
      <c r="WB255" s="86"/>
      <c r="WC255" s="86"/>
      <c r="WD255" s="86"/>
      <c r="WE255" s="86"/>
      <c r="WF255" s="86"/>
      <c r="WG255" s="86"/>
      <c r="WH255" s="86"/>
      <c r="WI255" s="86"/>
      <c r="WJ255" s="86"/>
      <c r="WK255" s="86"/>
      <c r="WL255" s="86"/>
      <c r="WM255" s="86"/>
      <c r="WN255" s="86"/>
      <c r="WO255" s="86"/>
      <c r="WP255" s="86"/>
      <c r="WQ255" s="86"/>
      <c r="WR255" s="86"/>
      <c r="WS255" s="86"/>
      <c r="WT255" s="86"/>
      <c r="WU255" s="86"/>
      <c r="WV255" s="86"/>
      <c r="WW255" s="86"/>
      <c r="WX255" s="86"/>
      <c r="WY255" s="86"/>
      <c r="WZ255" s="86"/>
      <c r="XA255" s="86"/>
      <c r="XB255" s="86"/>
      <c r="XC255" s="86"/>
      <c r="XD255" s="86"/>
      <c r="XE255" s="86"/>
      <c r="XF255" s="86"/>
      <c r="XG255" s="86"/>
      <c r="XH255" s="86"/>
      <c r="XI255" s="86"/>
      <c r="XJ255" s="86"/>
      <c r="XK255" s="86"/>
      <c r="XL255" s="86"/>
      <c r="XM255" s="86"/>
      <c r="XN255" s="86"/>
      <c r="XO255" s="86"/>
      <c r="XP255" s="86"/>
      <c r="XQ255" s="86"/>
      <c r="XR255" s="86"/>
      <c r="XS255" s="86"/>
      <c r="XT255" s="86"/>
      <c r="XU255" s="86"/>
      <c r="XV255" s="86"/>
      <c r="XW255" s="86"/>
      <c r="XX255" s="86"/>
      <c r="XY255" s="86"/>
      <c r="XZ255" s="86"/>
      <c r="YA255" s="86"/>
      <c r="YB255" s="86"/>
      <c r="YC255" s="86"/>
      <c r="YD255" s="86"/>
      <c r="YE255" s="86"/>
      <c r="YF255" s="86"/>
      <c r="YG255" s="86"/>
      <c r="YH255" s="86"/>
      <c r="YI255" s="86"/>
      <c r="YJ255" s="86"/>
      <c r="YK255" s="86"/>
      <c r="YL255" s="86"/>
      <c r="YM255" s="86"/>
      <c r="YN255" s="86"/>
      <c r="YO255" s="86"/>
      <c r="YP255" s="86"/>
      <c r="YQ255" s="86"/>
      <c r="YR255" s="86"/>
      <c r="YS255" s="86"/>
      <c r="YT255" s="86"/>
      <c r="YU255" s="86"/>
      <c r="YV255" s="86"/>
      <c r="YW255" s="86"/>
      <c r="YX255" s="86"/>
      <c r="YY255" s="86"/>
      <c r="YZ255" s="86"/>
      <c r="ZA255" s="86"/>
      <c r="ZB255" s="86"/>
      <c r="ZC255" s="86"/>
      <c r="ZD255" s="86"/>
      <c r="ZE255" s="86"/>
      <c r="ZF255" s="86"/>
      <c r="ZG255" s="86"/>
      <c r="ZH255" s="86"/>
      <c r="ZI255" s="86"/>
      <c r="ZJ255" s="86"/>
      <c r="ZK255" s="86"/>
      <c r="ZL255" s="86"/>
      <c r="ZM255" s="86"/>
      <c r="ZN255" s="86"/>
      <c r="ZO255" s="86"/>
      <c r="ZP255" s="86"/>
      <c r="ZQ255" s="86"/>
      <c r="ZR255" s="86"/>
      <c r="ZS255" s="86"/>
      <c r="ZT255" s="86"/>
      <c r="ZU255" s="86"/>
      <c r="ZV255" s="86"/>
      <c r="ZW255" s="86"/>
      <c r="ZX255" s="86"/>
      <c r="ZY255" s="86"/>
      <c r="ZZ255" s="86"/>
      <c r="AAA255" s="86"/>
      <c r="AAB255" s="86"/>
      <c r="AAC255" s="86"/>
      <c r="AAD255" s="86"/>
      <c r="AAE255" s="86"/>
      <c r="AAF255" s="86"/>
      <c r="AAG255" s="86"/>
      <c r="AAH255" s="86"/>
      <c r="AAI255" s="86"/>
      <c r="AAJ255" s="86"/>
      <c r="AAK255" s="86"/>
      <c r="AAL255" s="86"/>
      <c r="AAM255" s="86"/>
      <c r="AAN255" s="86"/>
      <c r="AAO255" s="86"/>
      <c r="AAP255" s="86"/>
      <c r="AAQ255" s="86"/>
      <c r="AAR255" s="86"/>
      <c r="AAS255" s="86"/>
      <c r="AAT255" s="86"/>
      <c r="AAU255" s="86"/>
      <c r="AAV255" s="86"/>
      <c r="AAW255" s="86"/>
      <c r="AAX255" s="86"/>
      <c r="AAY255" s="86"/>
      <c r="AAZ255" s="86"/>
      <c r="ABA255" s="86"/>
      <c r="ABB255" s="86"/>
      <c r="ABC255" s="86"/>
      <c r="ABD255" s="86"/>
      <c r="ABE255" s="86"/>
      <c r="ABF255" s="86"/>
      <c r="ABG255" s="86"/>
      <c r="ABH255" s="86"/>
      <c r="ABI255" s="86"/>
      <c r="ABJ255" s="86"/>
      <c r="ABK255" s="86"/>
      <c r="ABL255" s="86"/>
      <c r="ABM255" s="86"/>
      <c r="ABN255" s="86"/>
      <c r="ABO255" s="86"/>
      <c r="ABP255" s="86"/>
      <c r="ABQ255" s="86"/>
      <c r="ABR255" s="86"/>
      <c r="ABS255" s="86"/>
      <c r="ABT255" s="86"/>
      <c r="ABU255" s="86"/>
      <c r="ABV255" s="86"/>
      <c r="ABW255" s="86"/>
      <c r="ABX255" s="86"/>
      <c r="ABY255" s="86"/>
      <c r="ABZ255" s="86"/>
      <c r="ACA255" s="86"/>
      <c r="ACB255" s="86"/>
      <c r="ACC255" s="86"/>
      <c r="ACD255" s="86"/>
      <c r="ACE255" s="86"/>
      <c r="ACF255" s="86"/>
      <c r="ACG255" s="86"/>
      <c r="ACH255" s="86"/>
      <c r="ACI255" s="86"/>
      <c r="ACJ255" s="86"/>
      <c r="ACK255" s="86"/>
      <c r="ACL255" s="86"/>
      <c r="ACM255" s="86"/>
      <c r="ACN255" s="86"/>
      <c r="ACO255" s="86"/>
      <c r="ACP255" s="86"/>
      <c r="ACQ255" s="86"/>
      <c r="ACR255" s="86"/>
      <c r="ACS255" s="86"/>
      <c r="ACT255" s="86"/>
      <c r="ACU255" s="86"/>
      <c r="ACV255" s="86"/>
      <c r="ACW255" s="86"/>
      <c r="ACX255" s="86"/>
      <c r="ACY255" s="86"/>
      <c r="ACZ255" s="86"/>
      <c r="ADA255" s="86"/>
      <c r="ADB255" s="86"/>
      <c r="ADC255" s="86"/>
      <c r="ADD255" s="86"/>
      <c r="ADE255" s="86"/>
      <c r="ADF255" s="86"/>
      <c r="ADG255" s="86"/>
      <c r="ADH255" s="86"/>
      <c r="ADI255" s="86"/>
      <c r="ADJ255" s="86"/>
      <c r="ADK255" s="86"/>
      <c r="ADL255" s="86"/>
      <c r="ADM255" s="86"/>
      <c r="ADN255" s="86"/>
      <c r="ADO255" s="86"/>
      <c r="ADP255" s="86"/>
      <c r="ADQ255" s="86"/>
      <c r="ADR255" s="86"/>
      <c r="ADS255" s="86"/>
      <c r="ADT255" s="86"/>
      <c r="ADU255" s="86"/>
      <c r="ADV255" s="86"/>
      <c r="ADW255" s="86"/>
      <c r="ADX255" s="86"/>
      <c r="ADY255" s="86"/>
      <c r="ADZ255" s="86"/>
      <c r="AEA255" s="86"/>
      <c r="AEB255" s="86"/>
      <c r="AEC255" s="86"/>
      <c r="AED255" s="86"/>
      <c r="AEE255" s="86"/>
      <c r="AEF255" s="86"/>
      <c r="AEG255" s="86"/>
      <c r="AEH255" s="86"/>
      <c r="AEI255" s="86"/>
      <c r="AEJ255" s="86"/>
      <c r="AEK255" s="86"/>
      <c r="AEL255" s="86"/>
      <c r="AEM255" s="86"/>
      <c r="AEN255" s="86"/>
      <c r="AEO255" s="86"/>
      <c r="AEP255" s="86"/>
      <c r="AEQ255" s="86"/>
      <c r="AER255" s="86"/>
      <c r="AES255" s="86"/>
      <c r="AET255" s="86"/>
      <c r="AEU255" s="86"/>
      <c r="AEV255" s="86"/>
      <c r="AEW255" s="86"/>
      <c r="AEX255" s="86"/>
      <c r="AEY255" s="86"/>
      <c r="AEZ255" s="86"/>
      <c r="AFA255" s="86"/>
      <c r="AFB255" s="86"/>
      <c r="AFC255" s="86"/>
      <c r="AFD255" s="86"/>
      <c r="AFE255" s="86"/>
      <c r="AFF255" s="86"/>
      <c r="AFG255" s="86"/>
      <c r="AFH255" s="86"/>
      <c r="AFI255" s="86"/>
      <c r="AFJ255" s="86"/>
      <c r="AFK255" s="86"/>
      <c r="AFL255" s="86"/>
      <c r="AFM255" s="86"/>
      <c r="AFN255" s="86"/>
      <c r="AFO255" s="86"/>
      <c r="AFP255" s="86"/>
      <c r="AFQ255" s="86"/>
      <c r="AFR255" s="86"/>
      <c r="AFS255" s="86"/>
      <c r="AFT255" s="86"/>
      <c r="AFU255" s="86"/>
      <c r="AFV255" s="86"/>
      <c r="AFW255" s="86"/>
      <c r="AFX255" s="86"/>
      <c r="AFY255" s="86"/>
      <c r="AFZ255" s="86"/>
      <c r="AGA255" s="86"/>
      <c r="AGB255" s="86"/>
      <c r="AGC255" s="86"/>
      <c r="AGD255" s="86"/>
      <c r="AGE255" s="86"/>
      <c r="AGF255" s="86"/>
      <c r="AGG255" s="86"/>
      <c r="AGH255" s="86"/>
      <c r="AGI255" s="86"/>
      <c r="AGJ255" s="86"/>
      <c r="AGK255" s="86"/>
      <c r="AGL255" s="86"/>
      <c r="AGM255" s="86"/>
      <c r="AGN255" s="86"/>
      <c r="AGO255" s="86"/>
      <c r="AGP255" s="86"/>
      <c r="AGQ255" s="86"/>
      <c r="AGR255" s="86"/>
      <c r="AGS255" s="86"/>
      <c r="AGT255" s="86"/>
      <c r="AGU255" s="86"/>
      <c r="AGV255" s="86"/>
      <c r="AGW255" s="86"/>
      <c r="AGX255" s="86"/>
      <c r="AGY255" s="86"/>
      <c r="AGZ255" s="86"/>
      <c r="AHA255" s="86"/>
      <c r="AHB255" s="86"/>
      <c r="AHC255" s="86"/>
      <c r="AHD255" s="86"/>
      <c r="AHE255" s="86"/>
      <c r="AHF255" s="86"/>
      <c r="AHG255" s="86"/>
      <c r="AHH255" s="86"/>
      <c r="AHI255" s="86"/>
      <c r="AHJ255" s="86"/>
      <c r="AHK255" s="86"/>
      <c r="AHL255" s="86"/>
      <c r="AHM255" s="86"/>
      <c r="AHN255" s="86"/>
      <c r="AHO255" s="86"/>
      <c r="AHP255" s="86"/>
      <c r="AHQ255" s="86"/>
      <c r="AHR255" s="86"/>
      <c r="AHS255" s="86"/>
      <c r="AHT255" s="86"/>
      <c r="AHU255" s="86"/>
      <c r="AHV255" s="86"/>
      <c r="AHW255" s="86"/>
      <c r="AHX255" s="86"/>
      <c r="AHY255" s="86"/>
      <c r="AHZ255" s="86"/>
      <c r="AIA255" s="86"/>
      <c r="AIB255" s="86"/>
      <c r="AIC255" s="86"/>
      <c r="AID255" s="86"/>
      <c r="AIE255" s="86"/>
      <c r="AIF255" s="86"/>
      <c r="AIG255" s="86"/>
      <c r="AIH255" s="86"/>
      <c r="AII255" s="86"/>
      <c r="AIJ255" s="86"/>
      <c r="AIK255" s="86"/>
      <c r="AIL255" s="86"/>
      <c r="AIM255" s="86"/>
      <c r="AIN255" s="86"/>
      <c r="AIO255" s="86"/>
      <c r="AIP255" s="86"/>
      <c r="AIQ255" s="86"/>
      <c r="AIR255" s="86"/>
      <c r="AIS255" s="86"/>
      <c r="AIT255" s="86"/>
      <c r="AIU255" s="86"/>
      <c r="AIV255" s="86"/>
      <c r="AIW255" s="86"/>
      <c r="AIX255" s="86"/>
      <c r="AIY255" s="86"/>
      <c r="AIZ255" s="86"/>
      <c r="AJA255" s="86"/>
      <c r="AJB255" s="86"/>
      <c r="AJC255" s="86"/>
      <c r="AJD255" s="86"/>
      <c r="AJE255" s="86"/>
      <c r="AJF255" s="86"/>
      <c r="AJG255" s="86"/>
      <c r="AJH255" s="86"/>
      <c r="AJI255" s="86"/>
      <c r="AJJ255" s="86"/>
      <c r="AJK255" s="86"/>
      <c r="AJL255" s="86"/>
      <c r="AJM255" s="86"/>
      <c r="AJN255" s="86"/>
      <c r="AJO255" s="86"/>
      <c r="AJP255" s="86"/>
      <c r="AJQ255" s="86"/>
      <c r="AJR255" s="86"/>
      <c r="AJS255" s="86"/>
      <c r="AJT255" s="86"/>
      <c r="AJU255" s="86"/>
      <c r="AJV255" s="86"/>
      <c r="AJW255" s="86"/>
      <c r="AJX255" s="86"/>
      <c r="AJY255" s="86"/>
      <c r="AJZ255" s="86"/>
      <c r="AKA255" s="86"/>
      <c r="AKB255" s="86"/>
      <c r="AKC255" s="86"/>
      <c r="AKD255" s="86"/>
      <c r="AKE255" s="86"/>
      <c r="AKF255" s="86"/>
      <c r="AKG255" s="86"/>
      <c r="AKH255" s="86"/>
      <c r="AKI255" s="86"/>
      <c r="AKJ255" s="86"/>
      <c r="AKK255" s="86"/>
      <c r="AKL255" s="86"/>
      <c r="AKM255" s="86"/>
      <c r="AKN255" s="86"/>
      <c r="AKO255" s="86"/>
      <c r="AKP255" s="86"/>
      <c r="AKQ255" s="86"/>
      <c r="AKR255" s="86"/>
      <c r="AKS255" s="86"/>
      <c r="AKT255" s="86"/>
      <c r="AKU255" s="86"/>
      <c r="AKV255" s="86"/>
      <c r="AKW255" s="86"/>
      <c r="AKX255" s="86"/>
      <c r="AKY255" s="86"/>
      <c r="AKZ255" s="86"/>
      <c r="ALA255" s="86"/>
      <c r="ALB255" s="86"/>
      <c r="ALC255" s="86"/>
      <c r="ALD255" s="86"/>
      <c r="ALE255" s="86"/>
      <c r="ALF255" s="86"/>
      <c r="ALG255" s="86"/>
      <c r="ALH255" s="86"/>
      <c r="ALI255" s="86"/>
      <c r="ALJ255" s="86"/>
      <c r="ALK255" s="86"/>
      <c r="ALL255" s="86"/>
      <c r="ALM255" s="86"/>
      <c r="ALN255" s="86"/>
      <c r="ALO255" s="86"/>
      <c r="ALP255" s="86"/>
      <c r="ALQ255" s="86"/>
      <c r="ALR255" s="86"/>
      <c r="ALS255" s="86"/>
      <c r="ALT255" s="86"/>
      <c r="ALU255" s="86"/>
      <c r="ALV255" s="86"/>
      <c r="ALW255" s="86"/>
      <c r="ALX255" s="86"/>
      <c r="ALY255" s="86"/>
      <c r="ALZ255" s="86"/>
      <c r="AMA255" s="86"/>
      <c r="AMB255" s="86"/>
    </row>
    <row r="256" spans="1:1016" s="13" customFormat="1" ht="51.75" customHeight="1">
      <c r="A256" s="155">
        <v>3</v>
      </c>
      <c r="B256" s="197" t="s">
        <v>135</v>
      </c>
      <c r="C256" s="165" t="s">
        <v>130</v>
      </c>
      <c r="D256" s="170">
        <v>2</v>
      </c>
      <c r="E256" s="170">
        <v>16</v>
      </c>
      <c r="F256" s="170">
        <v>5</v>
      </c>
      <c r="G256" s="170">
        <v>11</v>
      </c>
      <c r="H256" s="170">
        <v>893.7</v>
      </c>
      <c r="I256" s="170">
        <v>272.60000000000002</v>
      </c>
      <c r="J256" s="170">
        <v>621.1</v>
      </c>
      <c r="K256" s="170">
        <v>36</v>
      </c>
      <c r="L256" s="166">
        <v>14</v>
      </c>
      <c r="M256" s="166">
        <v>22</v>
      </c>
      <c r="N256" s="316" t="s">
        <v>180</v>
      </c>
      <c r="O256" s="293" t="s">
        <v>131</v>
      </c>
      <c r="P256" s="295" t="s">
        <v>718</v>
      </c>
      <c r="Q256" s="244"/>
      <c r="R256" s="85">
        <v>19</v>
      </c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  <c r="FS256" s="86"/>
      <c r="FT256" s="86"/>
      <c r="FU256" s="86"/>
      <c r="FV256" s="86"/>
      <c r="FW256" s="86"/>
      <c r="FX256" s="86"/>
      <c r="FY256" s="86"/>
      <c r="FZ256" s="86"/>
      <c r="GA256" s="86"/>
      <c r="GB256" s="86"/>
      <c r="GC256" s="86"/>
      <c r="GD256" s="86"/>
      <c r="GE256" s="86"/>
      <c r="GF256" s="86"/>
      <c r="GG256" s="86"/>
      <c r="GH256" s="86"/>
      <c r="GI256" s="86"/>
      <c r="GJ256" s="86"/>
      <c r="GK256" s="86"/>
      <c r="GL256" s="86"/>
      <c r="GM256" s="86"/>
      <c r="GN256" s="86"/>
      <c r="GO256" s="86"/>
      <c r="GP256" s="86"/>
      <c r="GQ256" s="86"/>
      <c r="GR256" s="86"/>
      <c r="GS256" s="86"/>
      <c r="GT256" s="86"/>
      <c r="GU256" s="86"/>
      <c r="GV256" s="86"/>
      <c r="GW256" s="86"/>
      <c r="GX256" s="86"/>
      <c r="GY256" s="86"/>
      <c r="GZ256" s="86"/>
      <c r="HA256" s="86"/>
      <c r="HB256" s="86"/>
      <c r="HC256" s="86"/>
      <c r="HD256" s="86"/>
      <c r="HE256" s="86"/>
      <c r="HF256" s="86"/>
      <c r="HG256" s="86"/>
      <c r="HH256" s="86"/>
      <c r="HI256" s="86"/>
      <c r="HJ256" s="86"/>
      <c r="HK256" s="86"/>
      <c r="HL256" s="86"/>
      <c r="HM256" s="86"/>
      <c r="HN256" s="86"/>
      <c r="HO256" s="86"/>
      <c r="HP256" s="86"/>
      <c r="HQ256" s="86"/>
      <c r="HR256" s="86"/>
      <c r="HS256" s="86"/>
      <c r="HT256" s="86"/>
      <c r="HU256" s="86"/>
      <c r="HV256" s="86"/>
      <c r="HW256" s="86"/>
      <c r="HX256" s="86"/>
      <c r="HY256" s="86"/>
      <c r="HZ256" s="86"/>
      <c r="IA256" s="86"/>
      <c r="IB256" s="86"/>
      <c r="IC256" s="86"/>
      <c r="ID256" s="86"/>
      <c r="IE256" s="86"/>
      <c r="IF256" s="86"/>
      <c r="IG256" s="86"/>
      <c r="IH256" s="86"/>
      <c r="II256" s="86"/>
      <c r="IJ256" s="86"/>
      <c r="IK256" s="86"/>
      <c r="IL256" s="86"/>
      <c r="IM256" s="86"/>
      <c r="IN256" s="86"/>
      <c r="IO256" s="86"/>
      <c r="IP256" s="86"/>
      <c r="IQ256" s="86"/>
      <c r="IR256" s="86"/>
      <c r="IS256" s="86"/>
      <c r="IT256" s="86"/>
      <c r="IU256" s="86"/>
      <c r="IV256" s="86"/>
      <c r="IW256" s="86"/>
      <c r="IX256" s="86"/>
      <c r="IY256" s="86"/>
      <c r="IZ256" s="86"/>
      <c r="JA256" s="86"/>
      <c r="JB256" s="86"/>
      <c r="JC256" s="86"/>
      <c r="JD256" s="86"/>
      <c r="JE256" s="86"/>
      <c r="JF256" s="86"/>
      <c r="JG256" s="86"/>
      <c r="JH256" s="86"/>
      <c r="JI256" s="86"/>
      <c r="JJ256" s="86"/>
      <c r="JK256" s="86"/>
      <c r="JL256" s="86"/>
      <c r="JM256" s="86"/>
      <c r="JN256" s="86"/>
      <c r="JO256" s="86"/>
      <c r="JP256" s="86"/>
      <c r="JQ256" s="86"/>
      <c r="JR256" s="86"/>
      <c r="JS256" s="86"/>
      <c r="JT256" s="86"/>
      <c r="JU256" s="86"/>
      <c r="JV256" s="86"/>
      <c r="JW256" s="86"/>
      <c r="JX256" s="86"/>
      <c r="JY256" s="86"/>
      <c r="JZ256" s="86"/>
      <c r="KA256" s="86"/>
      <c r="KB256" s="86"/>
      <c r="KC256" s="86"/>
      <c r="KD256" s="86"/>
      <c r="KE256" s="86"/>
      <c r="KF256" s="86"/>
      <c r="KG256" s="86"/>
      <c r="KH256" s="86"/>
      <c r="KI256" s="86"/>
      <c r="KJ256" s="86"/>
      <c r="KK256" s="86"/>
      <c r="KL256" s="86"/>
      <c r="KM256" s="86"/>
      <c r="KN256" s="86"/>
      <c r="KO256" s="86"/>
      <c r="KP256" s="86"/>
      <c r="KQ256" s="86"/>
      <c r="KR256" s="86"/>
      <c r="KS256" s="86"/>
      <c r="KT256" s="86"/>
      <c r="KU256" s="86"/>
      <c r="KV256" s="86"/>
      <c r="KW256" s="86"/>
      <c r="KX256" s="86"/>
      <c r="KY256" s="86"/>
      <c r="KZ256" s="86"/>
      <c r="LA256" s="86"/>
      <c r="LB256" s="86"/>
      <c r="LC256" s="86"/>
      <c r="LD256" s="86"/>
      <c r="LE256" s="86"/>
      <c r="LF256" s="86"/>
      <c r="LG256" s="86"/>
      <c r="LH256" s="86"/>
      <c r="LI256" s="86"/>
      <c r="LJ256" s="86"/>
      <c r="LK256" s="86"/>
      <c r="LL256" s="86"/>
      <c r="LM256" s="86"/>
      <c r="LN256" s="86"/>
      <c r="LO256" s="86"/>
      <c r="LP256" s="86"/>
      <c r="LQ256" s="86"/>
      <c r="LR256" s="86"/>
      <c r="LS256" s="86"/>
      <c r="LT256" s="86"/>
      <c r="LU256" s="86"/>
      <c r="LV256" s="86"/>
      <c r="LW256" s="86"/>
      <c r="LX256" s="86"/>
      <c r="LY256" s="86"/>
      <c r="LZ256" s="86"/>
      <c r="MA256" s="86"/>
      <c r="MB256" s="86"/>
      <c r="MC256" s="86"/>
      <c r="MD256" s="86"/>
      <c r="ME256" s="86"/>
      <c r="MF256" s="86"/>
      <c r="MG256" s="86"/>
      <c r="MH256" s="86"/>
      <c r="MI256" s="86"/>
      <c r="MJ256" s="86"/>
      <c r="MK256" s="86"/>
      <c r="ML256" s="86"/>
      <c r="MM256" s="86"/>
      <c r="MN256" s="86"/>
      <c r="MO256" s="86"/>
      <c r="MP256" s="86"/>
      <c r="MQ256" s="86"/>
      <c r="MR256" s="86"/>
      <c r="MS256" s="86"/>
      <c r="MT256" s="86"/>
      <c r="MU256" s="86"/>
      <c r="MV256" s="86"/>
      <c r="MW256" s="86"/>
      <c r="MX256" s="86"/>
      <c r="MY256" s="86"/>
      <c r="MZ256" s="86"/>
      <c r="NA256" s="86"/>
      <c r="NB256" s="86"/>
      <c r="NC256" s="86"/>
      <c r="ND256" s="86"/>
      <c r="NE256" s="86"/>
      <c r="NF256" s="86"/>
      <c r="NG256" s="86"/>
      <c r="NH256" s="86"/>
      <c r="NI256" s="86"/>
      <c r="NJ256" s="86"/>
      <c r="NK256" s="86"/>
      <c r="NL256" s="86"/>
      <c r="NM256" s="86"/>
      <c r="NN256" s="86"/>
      <c r="NO256" s="86"/>
      <c r="NP256" s="86"/>
      <c r="NQ256" s="86"/>
      <c r="NR256" s="86"/>
      <c r="NS256" s="86"/>
      <c r="NT256" s="86"/>
      <c r="NU256" s="86"/>
      <c r="NV256" s="86"/>
      <c r="NW256" s="86"/>
      <c r="NX256" s="86"/>
      <c r="NY256" s="86"/>
      <c r="NZ256" s="86"/>
      <c r="OA256" s="86"/>
      <c r="OB256" s="86"/>
      <c r="OC256" s="86"/>
      <c r="OD256" s="86"/>
      <c r="OE256" s="86"/>
      <c r="OF256" s="86"/>
      <c r="OG256" s="86"/>
      <c r="OH256" s="86"/>
      <c r="OI256" s="86"/>
      <c r="OJ256" s="86"/>
      <c r="OK256" s="86"/>
      <c r="OL256" s="86"/>
      <c r="OM256" s="86"/>
      <c r="ON256" s="86"/>
      <c r="OO256" s="86"/>
      <c r="OP256" s="86"/>
      <c r="OQ256" s="86"/>
      <c r="OR256" s="86"/>
      <c r="OS256" s="86"/>
      <c r="OT256" s="86"/>
      <c r="OU256" s="86"/>
      <c r="OV256" s="86"/>
      <c r="OW256" s="86"/>
      <c r="OX256" s="86"/>
      <c r="OY256" s="86"/>
      <c r="OZ256" s="86"/>
      <c r="PA256" s="86"/>
      <c r="PB256" s="86"/>
      <c r="PC256" s="86"/>
      <c r="PD256" s="86"/>
      <c r="PE256" s="86"/>
      <c r="PF256" s="86"/>
      <c r="PG256" s="86"/>
      <c r="PH256" s="86"/>
      <c r="PI256" s="86"/>
      <c r="PJ256" s="86"/>
      <c r="PK256" s="86"/>
      <c r="PL256" s="86"/>
      <c r="PM256" s="86"/>
      <c r="PN256" s="86"/>
      <c r="PO256" s="86"/>
      <c r="PP256" s="86"/>
      <c r="PQ256" s="86"/>
      <c r="PR256" s="86"/>
      <c r="PS256" s="86"/>
      <c r="PT256" s="86"/>
      <c r="PU256" s="86"/>
      <c r="PV256" s="86"/>
      <c r="PW256" s="86"/>
      <c r="PX256" s="86"/>
      <c r="PY256" s="86"/>
      <c r="PZ256" s="86"/>
      <c r="QA256" s="86"/>
      <c r="QB256" s="86"/>
      <c r="QC256" s="86"/>
      <c r="QD256" s="86"/>
      <c r="QE256" s="86"/>
      <c r="QF256" s="86"/>
      <c r="QG256" s="86"/>
      <c r="QH256" s="86"/>
      <c r="QI256" s="86"/>
      <c r="QJ256" s="86"/>
      <c r="QK256" s="86"/>
      <c r="QL256" s="86"/>
      <c r="QM256" s="86"/>
      <c r="QN256" s="86"/>
      <c r="QO256" s="86"/>
      <c r="QP256" s="86"/>
      <c r="QQ256" s="86"/>
      <c r="QR256" s="86"/>
      <c r="QS256" s="86"/>
      <c r="QT256" s="86"/>
      <c r="QU256" s="86"/>
      <c r="QV256" s="86"/>
      <c r="QW256" s="86"/>
      <c r="QX256" s="86"/>
      <c r="QY256" s="86"/>
      <c r="QZ256" s="86"/>
      <c r="RA256" s="86"/>
      <c r="RB256" s="86"/>
      <c r="RC256" s="86"/>
      <c r="RD256" s="86"/>
      <c r="RE256" s="86"/>
      <c r="RF256" s="86"/>
      <c r="RG256" s="86"/>
      <c r="RH256" s="86"/>
      <c r="RI256" s="86"/>
      <c r="RJ256" s="86"/>
      <c r="RK256" s="86"/>
      <c r="RL256" s="86"/>
      <c r="RM256" s="86"/>
      <c r="RN256" s="86"/>
      <c r="RO256" s="86"/>
      <c r="RP256" s="86"/>
      <c r="RQ256" s="86"/>
      <c r="RR256" s="86"/>
      <c r="RS256" s="86"/>
      <c r="RT256" s="86"/>
      <c r="RU256" s="86"/>
      <c r="RV256" s="86"/>
      <c r="RW256" s="86"/>
      <c r="RX256" s="86"/>
      <c r="RY256" s="86"/>
      <c r="RZ256" s="86"/>
      <c r="SA256" s="86"/>
      <c r="SB256" s="86"/>
      <c r="SC256" s="86"/>
      <c r="SD256" s="86"/>
      <c r="SE256" s="86"/>
      <c r="SF256" s="86"/>
      <c r="SG256" s="86"/>
      <c r="SH256" s="86"/>
      <c r="SI256" s="86"/>
      <c r="SJ256" s="86"/>
      <c r="SK256" s="86"/>
      <c r="SL256" s="86"/>
      <c r="SM256" s="86"/>
      <c r="SN256" s="86"/>
      <c r="SO256" s="86"/>
      <c r="SP256" s="86"/>
      <c r="SQ256" s="86"/>
      <c r="SR256" s="86"/>
      <c r="SS256" s="86"/>
      <c r="ST256" s="86"/>
      <c r="SU256" s="86"/>
      <c r="SV256" s="86"/>
      <c r="SW256" s="86"/>
      <c r="SX256" s="86"/>
      <c r="SY256" s="86"/>
      <c r="SZ256" s="86"/>
      <c r="TA256" s="86"/>
      <c r="TB256" s="86"/>
      <c r="TC256" s="86"/>
      <c r="TD256" s="86"/>
      <c r="TE256" s="86"/>
      <c r="TF256" s="86"/>
      <c r="TG256" s="86"/>
      <c r="TH256" s="86"/>
      <c r="TI256" s="86"/>
      <c r="TJ256" s="86"/>
      <c r="TK256" s="86"/>
      <c r="TL256" s="86"/>
      <c r="TM256" s="86"/>
      <c r="TN256" s="86"/>
      <c r="TO256" s="86"/>
      <c r="TP256" s="86"/>
      <c r="TQ256" s="86"/>
      <c r="TR256" s="86"/>
      <c r="TS256" s="86"/>
      <c r="TT256" s="86"/>
      <c r="TU256" s="86"/>
      <c r="TV256" s="86"/>
      <c r="TW256" s="86"/>
      <c r="TX256" s="86"/>
      <c r="TY256" s="86"/>
      <c r="TZ256" s="86"/>
      <c r="UA256" s="86"/>
      <c r="UB256" s="86"/>
      <c r="UC256" s="86"/>
      <c r="UD256" s="86"/>
      <c r="UE256" s="86"/>
      <c r="UF256" s="86"/>
      <c r="UG256" s="86"/>
      <c r="UH256" s="86"/>
      <c r="UI256" s="86"/>
      <c r="UJ256" s="86"/>
      <c r="UK256" s="86"/>
      <c r="UL256" s="86"/>
      <c r="UM256" s="86"/>
      <c r="UN256" s="86"/>
      <c r="UO256" s="86"/>
      <c r="UP256" s="86"/>
      <c r="UQ256" s="86"/>
      <c r="UR256" s="86"/>
      <c r="US256" s="86"/>
      <c r="UT256" s="86"/>
      <c r="UU256" s="86"/>
      <c r="UV256" s="86"/>
      <c r="UW256" s="86"/>
      <c r="UX256" s="86"/>
      <c r="UY256" s="86"/>
      <c r="UZ256" s="86"/>
      <c r="VA256" s="86"/>
      <c r="VB256" s="86"/>
      <c r="VC256" s="86"/>
      <c r="VD256" s="86"/>
      <c r="VE256" s="86"/>
      <c r="VF256" s="86"/>
      <c r="VG256" s="86"/>
      <c r="VH256" s="86"/>
      <c r="VI256" s="86"/>
      <c r="VJ256" s="86"/>
      <c r="VK256" s="86"/>
      <c r="VL256" s="86"/>
      <c r="VM256" s="86"/>
      <c r="VN256" s="86"/>
      <c r="VO256" s="86"/>
      <c r="VP256" s="86"/>
      <c r="VQ256" s="86"/>
      <c r="VR256" s="86"/>
      <c r="VS256" s="86"/>
      <c r="VT256" s="86"/>
      <c r="VU256" s="86"/>
      <c r="VV256" s="86"/>
      <c r="VW256" s="86"/>
      <c r="VX256" s="86"/>
      <c r="VY256" s="86"/>
      <c r="VZ256" s="86"/>
      <c r="WA256" s="86"/>
      <c r="WB256" s="86"/>
      <c r="WC256" s="86"/>
      <c r="WD256" s="86"/>
      <c r="WE256" s="86"/>
      <c r="WF256" s="86"/>
      <c r="WG256" s="86"/>
      <c r="WH256" s="86"/>
      <c r="WI256" s="86"/>
      <c r="WJ256" s="86"/>
      <c r="WK256" s="86"/>
      <c r="WL256" s="86"/>
      <c r="WM256" s="86"/>
      <c r="WN256" s="86"/>
      <c r="WO256" s="86"/>
      <c r="WP256" s="86"/>
      <c r="WQ256" s="86"/>
      <c r="WR256" s="86"/>
      <c r="WS256" s="86"/>
      <c r="WT256" s="86"/>
      <c r="WU256" s="86"/>
      <c r="WV256" s="86"/>
      <c r="WW256" s="86"/>
      <c r="WX256" s="86"/>
      <c r="WY256" s="86"/>
      <c r="WZ256" s="86"/>
      <c r="XA256" s="86"/>
      <c r="XB256" s="86"/>
      <c r="XC256" s="86"/>
      <c r="XD256" s="86"/>
      <c r="XE256" s="86"/>
      <c r="XF256" s="86"/>
      <c r="XG256" s="86"/>
      <c r="XH256" s="86"/>
      <c r="XI256" s="86"/>
      <c r="XJ256" s="86"/>
      <c r="XK256" s="86"/>
      <c r="XL256" s="86"/>
      <c r="XM256" s="86"/>
      <c r="XN256" s="86"/>
      <c r="XO256" s="86"/>
      <c r="XP256" s="86"/>
      <c r="XQ256" s="86"/>
      <c r="XR256" s="86"/>
      <c r="XS256" s="86"/>
      <c r="XT256" s="86"/>
      <c r="XU256" s="86"/>
      <c r="XV256" s="86"/>
      <c r="XW256" s="86"/>
      <c r="XX256" s="86"/>
      <c r="XY256" s="86"/>
      <c r="XZ256" s="86"/>
      <c r="YA256" s="86"/>
      <c r="YB256" s="86"/>
      <c r="YC256" s="86"/>
      <c r="YD256" s="86"/>
      <c r="YE256" s="86"/>
      <c r="YF256" s="86"/>
      <c r="YG256" s="86"/>
      <c r="YH256" s="86"/>
      <c r="YI256" s="86"/>
      <c r="YJ256" s="86"/>
      <c r="YK256" s="86"/>
      <c r="YL256" s="86"/>
      <c r="YM256" s="86"/>
      <c r="YN256" s="86"/>
      <c r="YO256" s="86"/>
      <c r="YP256" s="86"/>
      <c r="YQ256" s="86"/>
      <c r="YR256" s="86"/>
      <c r="YS256" s="86"/>
      <c r="YT256" s="86"/>
      <c r="YU256" s="86"/>
      <c r="YV256" s="86"/>
      <c r="YW256" s="86"/>
      <c r="YX256" s="86"/>
      <c r="YY256" s="86"/>
      <c r="YZ256" s="86"/>
      <c r="ZA256" s="86"/>
      <c r="ZB256" s="86"/>
      <c r="ZC256" s="86"/>
      <c r="ZD256" s="86"/>
      <c r="ZE256" s="86"/>
      <c r="ZF256" s="86"/>
      <c r="ZG256" s="86"/>
      <c r="ZH256" s="86"/>
      <c r="ZI256" s="86"/>
      <c r="ZJ256" s="86"/>
      <c r="ZK256" s="86"/>
      <c r="ZL256" s="86"/>
      <c r="ZM256" s="86"/>
      <c r="ZN256" s="86"/>
      <c r="ZO256" s="86"/>
      <c r="ZP256" s="86"/>
      <c r="ZQ256" s="86"/>
      <c r="ZR256" s="86"/>
      <c r="ZS256" s="86"/>
      <c r="ZT256" s="86"/>
      <c r="ZU256" s="86"/>
      <c r="ZV256" s="86"/>
      <c r="ZW256" s="86"/>
      <c r="ZX256" s="86"/>
      <c r="ZY256" s="86"/>
      <c r="ZZ256" s="86"/>
      <c r="AAA256" s="86"/>
      <c r="AAB256" s="86"/>
      <c r="AAC256" s="86"/>
      <c r="AAD256" s="86"/>
      <c r="AAE256" s="86"/>
      <c r="AAF256" s="86"/>
      <c r="AAG256" s="86"/>
      <c r="AAH256" s="86"/>
      <c r="AAI256" s="86"/>
      <c r="AAJ256" s="86"/>
      <c r="AAK256" s="86"/>
      <c r="AAL256" s="86"/>
      <c r="AAM256" s="86"/>
      <c r="AAN256" s="86"/>
      <c r="AAO256" s="86"/>
      <c r="AAP256" s="86"/>
      <c r="AAQ256" s="86"/>
      <c r="AAR256" s="86"/>
      <c r="AAS256" s="86"/>
      <c r="AAT256" s="86"/>
      <c r="AAU256" s="86"/>
      <c r="AAV256" s="86"/>
      <c r="AAW256" s="86"/>
      <c r="AAX256" s="86"/>
      <c r="AAY256" s="86"/>
      <c r="AAZ256" s="86"/>
      <c r="ABA256" s="86"/>
      <c r="ABB256" s="86"/>
      <c r="ABC256" s="86"/>
      <c r="ABD256" s="86"/>
      <c r="ABE256" s="86"/>
      <c r="ABF256" s="86"/>
      <c r="ABG256" s="86"/>
      <c r="ABH256" s="86"/>
      <c r="ABI256" s="86"/>
      <c r="ABJ256" s="86"/>
      <c r="ABK256" s="86"/>
      <c r="ABL256" s="86"/>
      <c r="ABM256" s="86"/>
      <c r="ABN256" s="86"/>
      <c r="ABO256" s="86"/>
      <c r="ABP256" s="86"/>
      <c r="ABQ256" s="86"/>
      <c r="ABR256" s="86"/>
      <c r="ABS256" s="86"/>
      <c r="ABT256" s="86"/>
      <c r="ABU256" s="86"/>
      <c r="ABV256" s="86"/>
      <c r="ABW256" s="86"/>
      <c r="ABX256" s="86"/>
      <c r="ABY256" s="86"/>
      <c r="ABZ256" s="86"/>
      <c r="ACA256" s="86"/>
      <c r="ACB256" s="86"/>
      <c r="ACC256" s="86"/>
      <c r="ACD256" s="86"/>
      <c r="ACE256" s="86"/>
      <c r="ACF256" s="86"/>
      <c r="ACG256" s="86"/>
      <c r="ACH256" s="86"/>
      <c r="ACI256" s="86"/>
      <c r="ACJ256" s="86"/>
      <c r="ACK256" s="86"/>
      <c r="ACL256" s="86"/>
      <c r="ACM256" s="86"/>
      <c r="ACN256" s="86"/>
      <c r="ACO256" s="86"/>
      <c r="ACP256" s="86"/>
      <c r="ACQ256" s="86"/>
      <c r="ACR256" s="86"/>
      <c r="ACS256" s="86"/>
      <c r="ACT256" s="86"/>
      <c r="ACU256" s="86"/>
      <c r="ACV256" s="86"/>
      <c r="ACW256" s="86"/>
      <c r="ACX256" s="86"/>
      <c r="ACY256" s="86"/>
      <c r="ACZ256" s="86"/>
      <c r="ADA256" s="86"/>
      <c r="ADB256" s="86"/>
      <c r="ADC256" s="86"/>
      <c r="ADD256" s="86"/>
      <c r="ADE256" s="86"/>
      <c r="ADF256" s="86"/>
      <c r="ADG256" s="86"/>
      <c r="ADH256" s="86"/>
      <c r="ADI256" s="86"/>
      <c r="ADJ256" s="86"/>
      <c r="ADK256" s="86"/>
      <c r="ADL256" s="86"/>
      <c r="ADM256" s="86"/>
      <c r="ADN256" s="86"/>
      <c r="ADO256" s="86"/>
      <c r="ADP256" s="86"/>
      <c r="ADQ256" s="86"/>
      <c r="ADR256" s="86"/>
      <c r="ADS256" s="86"/>
      <c r="ADT256" s="86"/>
      <c r="ADU256" s="86"/>
      <c r="ADV256" s="86"/>
      <c r="ADW256" s="86"/>
      <c r="ADX256" s="86"/>
      <c r="ADY256" s="86"/>
      <c r="ADZ256" s="86"/>
      <c r="AEA256" s="86"/>
      <c r="AEB256" s="86"/>
      <c r="AEC256" s="86"/>
      <c r="AED256" s="86"/>
      <c r="AEE256" s="86"/>
      <c r="AEF256" s="86"/>
      <c r="AEG256" s="86"/>
      <c r="AEH256" s="86"/>
      <c r="AEI256" s="86"/>
      <c r="AEJ256" s="86"/>
      <c r="AEK256" s="86"/>
      <c r="AEL256" s="86"/>
      <c r="AEM256" s="86"/>
      <c r="AEN256" s="86"/>
      <c r="AEO256" s="86"/>
      <c r="AEP256" s="86"/>
      <c r="AEQ256" s="86"/>
      <c r="AER256" s="86"/>
      <c r="AES256" s="86"/>
      <c r="AET256" s="86"/>
      <c r="AEU256" s="86"/>
      <c r="AEV256" s="86"/>
      <c r="AEW256" s="86"/>
      <c r="AEX256" s="86"/>
      <c r="AEY256" s="86"/>
      <c r="AEZ256" s="86"/>
      <c r="AFA256" s="86"/>
      <c r="AFB256" s="86"/>
      <c r="AFC256" s="86"/>
      <c r="AFD256" s="86"/>
      <c r="AFE256" s="86"/>
      <c r="AFF256" s="86"/>
      <c r="AFG256" s="86"/>
      <c r="AFH256" s="86"/>
      <c r="AFI256" s="86"/>
      <c r="AFJ256" s="86"/>
      <c r="AFK256" s="86"/>
      <c r="AFL256" s="86"/>
      <c r="AFM256" s="86"/>
      <c r="AFN256" s="86"/>
      <c r="AFO256" s="86"/>
      <c r="AFP256" s="86"/>
      <c r="AFQ256" s="86"/>
      <c r="AFR256" s="86"/>
      <c r="AFS256" s="86"/>
      <c r="AFT256" s="86"/>
      <c r="AFU256" s="86"/>
      <c r="AFV256" s="86"/>
      <c r="AFW256" s="86"/>
      <c r="AFX256" s="86"/>
      <c r="AFY256" s="86"/>
      <c r="AFZ256" s="86"/>
      <c r="AGA256" s="86"/>
      <c r="AGB256" s="86"/>
      <c r="AGC256" s="86"/>
      <c r="AGD256" s="86"/>
      <c r="AGE256" s="86"/>
      <c r="AGF256" s="86"/>
      <c r="AGG256" s="86"/>
      <c r="AGH256" s="86"/>
      <c r="AGI256" s="86"/>
      <c r="AGJ256" s="86"/>
      <c r="AGK256" s="86"/>
      <c r="AGL256" s="86"/>
      <c r="AGM256" s="86"/>
      <c r="AGN256" s="86"/>
      <c r="AGO256" s="86"/>
      <c r="AGP256" s="86"/>
      <c r="AGQ256" s="86"/>
      <c r="AGR256" s="86"/>
      <c r="AGS256" s="86"/>
      <c r="AGT256" s="86"/>
      <c r="AGU256" s="86"/>
      <c r="AGV256" s="86"/>
      <c r="AGW256" s="86"/>
      <c r="AGX256" s="86"/>
      <c r="AGY256" s="86"/>
      <c r="AGZ256" s="86"/>
      <c r="AHA256" s="86"/>
      <c r="AHB256" s="86"/>
      <c r="AHC256" s="86"/>
      <c r="AHD256" s="86"/>
      <c r="AHE256" s="86"/>
      <c r="AHF256" s="86"/>
      <c r="AHG256" s="86"/>
      <c r="AHH256" s="86"/>
      <c r="AHI256" s="86"/>
      <c r="AHJ256" s="86"/>
      <c r="AHK256" s="86"/>
      <c r="AHL256" s="86"/>
      <c r="AHM256" s="86"/>
      <c r="AHN256" s="86"/>
      <c r="AHO256" s="86"/>
      <c r="AHP256" s="86"/>
      <c r="AHQ256" s="86"/>
      <c r="AHR256" s="86"/>
      <c r="AHS256" s="86"/>
      <c r="AHT256" s="86"/>
      <c r="AHU256" s="86"/>
      <c r="AHV256" s="86"/>
      <c r="AHW256" s="86"/>
      <c r="AHX256" s="86"/>
      <c r="AHY256" s="86"/>
      <c r="AHZ256" s="86"/>
      <c r="AIA256" s="86"/>
      <c r="AIB256" s="86"/>
      <c r="AIC256" s="86"/>
      <c r="AID256" s="86"/>
      <c r="AIE256" s="86"/>
      <c r="AIF256" s="86"/>
      <c r="AIG256" s="86"/>
      <c r="AIH256" s="86"/>
      <c r="AII256" s="86"/>
      <c r="AIJ256" s="86"/>
      <c r="AIK256" s="86"/>
      <c r="AIL256" s="86"/>
      <c r="AIM256" s="86"/>
      <c r="AIN256" s="86"/>
      <c r="AIO256" s="86"/>
      <c r="AIP256" s="86"/>
      <c r="AIQ256" s="86"/>
      <c r="AIR256" s="86"/>
      <c r="AIS256" s="86"/>
      <c r="AIT256" s="86"/>
      <c r="AIU256" s="86"/>
      <c r="AIV256" s="86"/>
      <c r="AIW256" s="86"/>
      <c r="AIX256" s="86"/>
      <c r="AIY256" s="86"/>
      <c r="AIZ256" s="86"/>
      <c r="AJA256" s="86"/>
      <c r="AJB256" s="86"/>
      <c r="AJC256" s="86"/>
      <c r="AJD256" s="86"/>
      <c r="AJE256" s="86"/>
      <c r="AJF256" s="86"/>
      <c r="AJG256" s="86"/>
      <c r="AJH256" s="86"/>
      <c r="AJI256" s="86"/>
      <c r="AJJ256" s="86"/>
      <c r="AJK256" s="86"/>
      <c r="AJL256" s="86"/>
      <c r="AJM256" s="86"/>
      <c r="AJN256" s="86"/>
      <c r="AJO256" s="86"/>
      <c r="AJP256" s="86"/>
      <c r="AJQ256" s="86"/>
      <c r="AJR256" s="86"/>
      <c r="AJS256" s="86"/>
      <c r="AJT256" s="86"/>
      <c r="AJU256" s="86"/>
      <c r="AJV256" s="86"/>
      <c r="AJW256" s="86"/>
      <c r="AJX256" s="86"/>
      <c r="AJY256" s="86"/>
      <c r="AJZ256" s="86"/>
      <c r="AKA256" s="86"/>
      <c r="AKB256" s="86"/>
      <c r="AKC256" s="86"/>
      <c r="AKD256" s="86"/>
      <c r="AKE256" s="86"/>
      <c r="AKF256" s="86"/>
      <c r="AKG256" s="86"/>
      <c r="AKH256" s="86"/>
      <c r="AKI256" s="86"/>
      <c r="AKJ256" s="86"/>
      <c r="AKK256" s="86"/>
      <c r="AKL256" s="86"/>
      <c r="AKM256" s="86"/>
      <c r="AKN256" s="86"/>
      <c r="AKO256" s="86"/>
      <c r="AKP256" s="86"/>
      <c r="AKQ256" s="86"/>
      <c r="AKR256" s="86"/>
      <c r="AKS256" s="86"/>
      <c r="AKT256" s="86"/>
      <c r="AKU256" s="86"/>
      <c r="AKV256" s="86"/>
      <c r="AKW256" s="86"/>
      <c r="AKX256" s="86"/>
      <c r="AKY256" s="86"/>
      <c r="AKZ256" s="86"/>
      <c r="ALA256" s="86"/>
      <c r="ALB256" s="86"/>
      <c r="ALC256" s="86"/>
      <c r="ALD256" s="86"/>
      <c r="ALE256" s="86"/>
      <c r="ALF256" s="86"/>
      <c r="ALG256" s="86"/>
      <c r="ALH256" s="86"/>
      <c r="ALI256" s="86"/>
      <c r="ALJ256" s="86"/>
      <c r="ALK256" s="86"/>
      <c r="ALL256" s="86"/>
      <c r="ALM256" s="86"/>
      <c r="ALN256" s="86"/>
      <c r="ALO256" s="86"/>
      <c r="ALP256" s="86"/>
      <c r="ALQ256" s="86"/>
      <c r="ALR256" s="86"/>
      <c r="ALS256" s="86"/>
      <c r="ALT256" s="86"/>
      <c r="ALU256" s="86"/>
      <c r="ALV256" s="86"/>
      <c r="ALW256" s="86"/>
      <c r="ALX256" s="86"/>
      <c r="ALY256" s="86"/>
      <c r="ALZ256" s="86"/>
      <c r="AMA256" s="86"/>
      <c r="AMB256" s="86"/>
    </row>
    <row r="257" spans="1:1016" s="13" customFormat="1" ht="51.75" customHeight="1">
      <c r="A257" s="154">
        <v>4</v>
      </c>
      <c r="B257" s="197" t="s">
        <v>135</v>
      </c>
      <c r="C257" s="165" t="s">
        <v>130</v>
      </c>
      <c r="D257" s="170">
        <v>4</v>
      </c>
      <c r="E257" s="170">
        <v>18</v>
      </c>
      <c r="F257" s="170">
        <v>0</v>
      </c>
      <c r="G257" s="170">
        <v>18</v>
      </c>
      <c r="H257" s="170">
        <v>792.8</v>
      </c>
      <c r="I257" s="170">
        <v>0</v>
      </c>
      <c r="J257" s="170">
        <v>792.8</v>
      </c>
      <c r="K257" s="170">
        <v>43</v>
      </c>
      <c r="L257" s="166">
        <v>0</v>
      </c>
      <c r="M257" s="166">
        <v>43</v>
      </c>
      <c r="N257" s="316" t="s">
        <v>181</v>
      </c>
      <c r="O257" s="293" t="s">
        <v>132</v>
      </c>
      <c r="P257" s="295" t="s">
        <v>718</v>
      </c>
      <c r="Q257" s="244"/>
      <c r="R257" s="85">
        <v>20</v>
      </c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/>
      <c r="HN257" s="86"/>
      <c r="HO257" s="86"/>
      <c r="HP257" s="86"/>
      <c r="HQ257" s="86"/>
      <c r="HR257" s="86"/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  <c r="IJ257" s="86"/>
      <c r="IK257" s="86"/>
      <c r="IL257" s="86"/>
      <c r="IM257" s="86"/>
      <c r="IN257" s="86"/>
      <c r="IO257" s="86"/>
      <c r="IP257" s="86"/>
      <c r="IQ257" s="86"/>
      <c r="IR257" s="86"/>
      <c r="IS257" s="86"/>
      <c r="IT257" s="86"/>
      <c r="IU257" s="86"/>
      <c r="IV257" s="86"/>
      <c r="IW257" s="86"/>
      <c r="IX257" s="86"/>
      <c r="IY257" s="86"/>
      <c r="IZ257" s="86"/>
      <c r="JA257" s="86"/>
      <c r="JB257" s="86"/>
      <c r="JC257" s="86"/>
      <c r="JD257" s="86"/>
      <c r="JE257" s="86"/>
      <c r="JF257" s="86"/>
      <c r="JG257" s="86"/>
      <c r="JH257" s="86"/>
      <c r="JI257" s="86"/>
      <c r="JJ257" s="86"/>
      <c r="JK257" s="86"/>
      <c r="JL257" s="86"/>
      <c r="JM257" s="86"/>
      <c r="JN257" s="86"/>
      <c r="JO257" s="86"/>
      <c r="JP257" s="86"/>
      <c r="JQ257" s="86"/>
      <c r="JR257" s="86"/>
      <c r="JS257" s="86"/>
      <c r="JT257" s="86"/>
      <c r="JU257" s="86"/>
      <c r="JV257" s="86"/>
      <c r="JW257" s="86"/>
      <c r="JX257" s="86"/>
      <c r="JY257" s="86"/>
      <c r="JZ257" s="86"/>
      <c r="KA257" s="86"/>
      <c r="KB257" s="86"/>
      <c r="KC257" s="86"/>
      <c r="KD257" s="86"/>
      <c r="KE257" s="86"/>
      <c r="KF257" s="86"/>
      <c r="KG257" s="86"/>
      <c r="KH257" s="86"/>
      <c r="KI257" s="86"/>
      <c r="KJ257" s="86"/>
      <c r="KK257" s="86"/>
      <c r="KL257" s="86"/>
      <c r="KM257" s="86"/>
      <c r="KN257" s="86"/>
      <c r="KO257" s="86"/>
      <c r="KP257" s="86"/>
      <c r="KQ257" s="86"/>
      <c r="KR257" s="86"/>
      <c r="KS257" s="86"/>
      <c r="KT257" s="86"/>
      <c r="KU257" s="86"/>
      <c r="KV257" s="86"/>
      <c r="KW257" s="86"/>
      <c r="KX257" s="86"/>
      <c r="KY257" s="86"/>
      <c r="KZ257" s="86"/>
      <c r="LA257" s="86"/>
      <c r="LB257" s="86"/>
      <c r="LC257" s="86"/>
      <c r="LD257" s="86"/>
      <c r="LE257" s="86"/>
      <c r="LF257" s="86"/>
      <c r="LG257" s="86"/>
      <c r="LH257" s="86"/>
      <c r="LI257" s="86"/>
      <c r="LJ257" s="86"/>
      <c r="LK257" s="86"/>
      <c r="LL257" s="86"/>
      <c r="LM257" s="86"/>
      <c r="LN257" s="86"/>
      <c r="LO257" s="86"/>
      <c r="LP257" s="86"/>
      <c r="LQ257" s="86"/>
      <c r="LR257" s="86"/>
      <c r="LS257" s="86"/>
      <c r="LT257" s="86"/>
      <c r="LU257" s="86"/>
      <c r="LV257" s="86"/>
      <c r="LW257" s="86"/>
      <c r="LX257" s="86"/>
      <c r="LY257" s="86"/>
      <c r="LZ257" s="86"/>
      <c r="MA257" s="86"/>
      <c r="MB257" s="86"/>
      <c r="MC257" s="86"/>
      <c r="MD257" s="86"/>
      <c r="ME257" s="86"/>
      <c r="MF257" s="86"/>
      <c r="MG257" s="86"/>
      <c r="MH257" s="86"/>
      <c r="MI257" s="86"/>
      <c r="MJ257" s="86"/>
      <c r="MK257" s="86"/>
      <c r="ML257" s="86"/>
      <c r="MM257" s="86"/>
      <c r="MN257" s="86"/>
      <c r="MO257" s="86"/>
      <c r="MP257" s="86"/>
      <c r="MQ257" s="86"/>
      <c r="MR257" s="86"/>
      <c r="MS257" s="86"/>
      <c r="MT257" s="86"/>
      <c r="MU257" s="86"/>
      <c r="MV257" s="86"/>
      <c r="MW257" s="86"/>
      <c r="MX257" s="86"/>
      <c r="MY257" s="86"/>
      <c r="MZ257" s="86"/>
      <c r="NA257" s="86"/>
      <c r="NB257" s="86"/>
      <c r="NC257" s="86"/>
      <c r="ND257" s="86"/>
      <c r="NE257" s="86"/>
      <c r="NF257" s="86"/>
      <c r="NG257" s="86"/>
      <c r="NH257" s="86"/>
      <c r="NI257" s="86"/>
      <c r="NJ257" s="86"/>
      <c r="NK257" s="86"/>
      <c r="NL257" s="86"/>
      <c r="NM257" s="86"/>
      <c r="NN257" s="86"/>
      <c r="NO257" s="86"/>
      <c r="NP257" s="86"/>
      <c r="NQ257" s="86"/>
      <c r="NR257" s="86"/>
      <c r="NS257" s="86"/>
      <c r="NT257" s="86"/>
      <c r="NU257" s="86"/>
      <c r="NV257" s="86"/>
      <c r="NW257" s="86"/>
      <c r="NX257" s="86"/>
      <c r="NY257" s="86"/>
      <c r="NZ257" s="86"/>
      <c r="OA257" s="86"/>
      <c r="OB257" s="86"/>
      <c r="OC257" s="86"/>
      <c r="OD257" s="86"/>
      <c r="OE257" s="86"/>
      <c r="OF257" s="86"/>
      <c r="OG257" s="86"/>
      <c r="OH257" s="86"/>
      <c r="OI257" s="86"/>
      <c r="OJ257" s="86"/>
      <c r="OK257" s="86"/>
      <c r="OL257" s="86"/>
      <c r="OM257" s="86"/>
      <c r="ON257" s="86"/>
      <c r="OO257" s="86"/>
      <c r="OP257" s="86"/>
      <c r="OQ257" s="86"/>
      <c r="OR257" s="86"/>
      <c r="OS257" s="86"/>
      <c r="OT257" s="86"/>
      <c r="OU257" s="86"/>
      <c r="OV257" s="86"/>
      <c r="OW257" s="86"/>
      <c r="OX257" s="86"/>
      <c r="OY257" s="86"/>
      <c r="OZ257" s="86"/>
      <c r="PA257" s="86"/>
      <c r="PB257" s="86"/>
      <c r="PC257" s="86"/>
      <c r="PD257" s="86"/>
      <c r="PE257" s="86"/>
      <c r="PF257" s="86"/>
      <c r="PG257" s="86"/>
      <c r="PH257" s="86"/>
      <c r="PI257" s="86"/>
      <c r="PJ257" s="86"/>
      <c r="PK257" s="86"/>
      <c r="PL257" s="86"/>
      <c r="PM257" s="86"/>
      <c r="PN257" s="86"/>
      <c r="PO257" s="86"/>
      <c r="PP257" s="86"/>
      <c r="PQ257" s="86"/>
      <c r="PR257" s="86"/>
      <c r="PS257" s="86"/>
      <c r="PT257" s="86"/>
      <c r="PU257" s="86"/>
      <c r="PV257" s="86"/>
      <c r="PW257" s="86"/>
      <c r="PX257" s="86"/>
      <c r="PY257" s="86"/>
      <c r="PZ257" s="86"/>
      <c r="QA257" s="86"/>
      <c r="QB257" s="86"/>
      <c r="QC257" s="86"/>
      <c r="QD257" s="86"/>
      <c r="QE257" s="86"/>
      <c r="QF257" s="86"/>
      <c r="QG257" s="86"/>
      <c r="QH257" s="86"/>
      <c r="QI257" s="86"/>
      <c r="QJ257" s="86"/>
      <c r="QK257" s="86"/>
      <c r="QL257" s="86"/>
      <c r="QM257" s="86"/>
      <c r="QN257" s="86"/>
      <c r="QO257" s="86"/>
      <c r="QP257" s="86"/>
      <c r="QQ257" s="86"/>
      <c r="QR257" s="86"/>
      <c r="QS257" s="86"/>
      <c r="QT257" s="86"/>
      <c r="QU257" s="86"/>
      <c r="QV257" s="86"/>
      <c r="QW257" s="86"/>
      <c r="QX257" s="86"/>
      <c r="QY257" s="86"/>
      <c r="QZ257" s="86"/>
      <c r="RA257" s="86"/>
      <c r="RB257" s="86"/>
      <c r="RC257" s="86"/>
      <c r="RD257" s="86"/>
      <c r="RE257" s="86"/>
      <c r="RF257" s="86"/>
      <c r="RG257" s="86"/>
      <c r="RH257" s="86"/>
      <c r="RI257" s="86"/>
      <c r="RJ257" s="86"/>
      <c r="RK257" s="86"/>
      <c r="RL257" s="86"/>
      <c r="RM257" s="86"/>
      <c r="RN257" s="86"/>
      <c r="RO257" s="86"/>
      <c r="RP257" s="86"/>
      <c r="RQ257" s="86"/>
      <c r="RR257" s="86"/>
      <c r="RS257" s="86"/>
      <c r="RT257" s="86"/>
      <c r="RU257" s="86"/>
      <c r="RV257" s="86"/>
      <c r="RW257" s="86"/>
      <c r="RX257" s="86"/>
      <c r="RY257" s="86"/>
      <c r="RZ257" s="86"/>
      <c r="SA257" s="86"/>
      <c r="SB257" s="86"/>
      <c r="SC257" s="86"/>
      <c r="SD257" s="86"/>
      <c r="SE257" s="86"/>
      <c r="SF257" s="86"/>
      <c r="SG257" s="86"/>
      <c r="SH257" s="86"/>
      <c r="SI257" s="86"/>
      <c r="SJ257" s="86"/>
      <c r="SK257" s="86"/>
      <c r="SL257" s="86"/>
      <c r="SM257" s="86"/>
      <c r="SN257" s="86"/>
      <c r="SO257" s="86"/>
      <c r="SP257" s="86"/>
      <c r="SQ257" s="86"/>
      <c r="SR257" s="86"/>
      <c r="SS257" s="86"/>
      <c r="ST257" s="86"/>
      <c r="SU257" s="86"/>
      <c r="SV257" s="86"/>
      <c r="SW257" s="86"/>
      <c r="SX257" s="86"/>
      <c r="SY257" s="86"/>
      <c r="SZ257" s="86"/>
      <c r="TA257" s="86"/>
      <c r="TB257" s="86"/>
      <c r="TC257" s="86"/>
      <c r="TD257" s="86"/>
      <c r="TE257" s="86"/>
      <c r="TF257" s="86"/>
      <c r="TG257" s="86"/>
      <c r="TH257" s="86"/>
      <c r="TI257" s="86"/>
      <c r="TJ257" s="86"/>
      <c r="TK257" s="86"/>
      <c r="TL257" s="86"/>
      <c r="TM257" s="86"/>
      <c r="TN257" s="86"/>
      <c r="TO257" s="86"/>
      <c r="TP257" s="86"/>
      <c r="TQ257" s="86"/>
      <c r="TR257" s="86"/>
      <c r="TS257" s="86"/>
      <c r="TT257" s="86"/>
      <c r="TU257" s="86"/>
      <c r="TV257" s="86"/>
      <c r="TW257" s="86"/>
      <c r="TX257" s="86"/>
      <c r="TY257" s="86"/>
      <c r="TZ257" s="86"/>
      <c r="UA257" s="86"/>
      <c r="UB257" s="86"/>
      <c r="UC257" s="86"/>
      <c r="UD257" s="86"/>
      <c r="UE257" s="86"/>
      <c r="UF257" s="86"/>
      <c r="UG257" s="86"/>
      <c r="UH257" s="86"/>
      <c r="UI257" s="86"/>
      <c r="UJ257" s="86"/>
      <c r="UK257" s="86"/>
      <c r="UL257" s="86"/>
      <c r="UM257" s="86"/>
      <c r="UN257" s="86"/>
      <c r="UO257" s="86"/>
      <c r="UP257" s="86"/>
      <c r="UQ257" s="86"/>
      <c r="UR257" s="86"/>
      <c r="US257" s="86"/>
      <c r="UT257" s="86"/>
      <c r="UU257" s="86"/>
      <c r="UV257" s="86"/>
      <c r="UW257" s="86"/>
      <c r="UX257" s="86"/>
      <c r="UY257" s="86"/>
      <c r="UZ257" s="86"/>
      <c r="VA257" s="86"/>
      <c r="VB257" s="86"/>
      <c r="VC257" s="86"/>
      <c r="VD257" s="86"/>
      <c r="VE257" s="86"/>
      <c r="VF257" s="86"/>
      <c r="VG257" s="86"/>
      <c r="VH257" s="86"/>
      <c r="VI257" s="86"/>
      <c r="VJ257" s="86"/>
      <c r="VK257" s="86"/>
      <c r="VL257" s="86"/>
      <c r="VM257" s="86"/>
      <c r="VN257" s="86"/>
      <c r="VO257" s="86"/>
      <c r="VP257" s="86"/>
      <c r="VQ257" s="86"/>
      <c r="VR257" s="86"/>
      <c r="VS257" s="86"/>
      <c r="VT257" s="86"/>
      <c r="VU257" s="86"/>
      <c r="VV257" s="86"/>
      <c r="VW257" s="86"/>
      <c r="VX257" s="86"/>
      <c r="VY257" s="86"/>
      <c r="VZ257" s="86"/>
      <c r="WA257" s="86"/>
      <c r="WB257" s="86"/>
      <c r="WC257" s="86"/>
      <c r="WD257" s="86"/>
      <c r="WE257" s="86"/>
      <c r="WF257" s="86"/>
      <c r="WG257" s="86"/>
      <c r="WH257" s="86"/>
      <c r="WI257" s="86"/>
      <c r="WJ257" s="86"/>
      <c r="WK257" s="86"/>
      <c r="WL257" s="86"/>
      <c r="WM257" s="86"/>
      <c r="WN257" s="86"/>
      <c r="WO257" s="86"/>
      <c r="WP257" s="86"/>
      <c r="WQ257" s="86"/>
      <c r="WR257" s="86"/>
      <c r="WS257" s="86"/>
      <c r="WT257" s="86"/>
      <c r="WU257" s="86"/>
      <c r="WV257" s="86"/>
      <c r="WW257" s="86"/>
      <c r="WX257" s="86"/>
      <c r="WY257" s="86"/>
      <c r="WZ257" s="86"/>
      <c r="XA257" s="86"/>
      <c r="XB257" s="86"/>
      <c r="XC257" s="86"/>
      <c r="XD257" s="86"/>
      <c r="XE257" s="86"/>
      <c r="XF257" s="86"/>
      <c r="XG257" s="86"/>
      <c r="XH257" s="86"/>
      <c r="XI257" s="86"/>
      <c r="XJ257" s="86"/>
      <c r="XK257" s="86"/>
      <c r="XL257" s="86"/>
      <c r="XM257" s="86"/>
      <c r="XN257" s="86"/>
      <c r="XO257" s="86"/>
      <c r="XP257" s="86"/>
      <c r="XQ257" s="86"/>
      <c r="XR257" s="86"/>
      <c r="XS257" s="86"/>
      <c r="XT257" s="86"/>
      <c r="XU257" s="86"/>
      <c r="XV257" s="86"/>
      <c r="XW257" s="86"/>
      <c r="XX257" s="86"/>
      <c r="XY257" s="86"/>
      <c r="XZ257" s="86"/>
      <c r="YA257" s="86"/>
      <c r="YB257" s="86"/>
      <c r="YC257" s="86"/>
      <c r="YD257" s="86"/>
      <c r="YE257" s="86"/>
      <c r="YF257" s="86"/>
      <c r="YG257" s="86"/>
      <c r="YH257" s="86"/>
      <c r="YI257" s="86"/>
      <c r="YJ257" s="86"/>
      <c r="YK257" s="86"/>
      <c r="YL257" s="86"/>
      <c r="YM257" s="86"/>
      <c r="YN257" s="86"/>
      <c r="YO257" s="86"/>
      <c r="YP257" s="86"/>
      <c r="YQ257" s="86"/>
      <c r="YR257" s="86"/>
      <c r="YS257" s="86"/>
      <c r="YT257" s="86"/>
      <c r="YU257" s="86"/>
      <c r="YV257" s="86"/>
      <c r="YW257" s="86"/>
      <c r="YX257" s="86"/>
      <c r="YY257" s="86"/>
      <c r="YZ257" s="86"/>
      <c r="ZA257" s="86"/>
      <c r="ZB257" s="86"/>
      <c r="ZC257" s="86"/>
      <c r="ZD257" s="86"/>
      <c r="ZE257" s="86"/>
      <c r="ZF257" s="86"/>
      <c r="ZG257" s="86"/>
      <c r="ZH257" s="86"/>
      <c r="ZI257" s="86"/>
      <c r="ZJ257" s="86"/>
      <c r="ZK257" s="86"/>
      <c r="ZL257" s="86"/>
      <c r="ZM257" s="86"/>
      <c r="ZN257" s="86"/>
      <c r="ZO257" s="86"/>
      <c r="ZP257" s="86"/>
      <c r="ZQ257" s="86"/>
      <c r="ZR257" s="86"/>
      <c r="ZS257" s="86"/>
      <c r="ZT257" s="86"/>
      <c r="ZU257" s="86"/>
      <c r="ZV257" s="86"/>
      <c r="ZW257" s="86"/>
      <c r="ZX257" s="86"/>
      <c r="ZY257" s="86"/>
      <c r="ZZ257" s="86"/>
      <c r="AAA257" s="86"/>
      <c r="AAB257" s="86"/>
      <c r="AAC257" s="86"/>
      <c r="AAD257" s="86"/>
      <c r="AAE257" s="86"/>
      <c r="AAF257" s="86"/>
      <c r="AAG257" s="86"/>
      <c r="AAH257" s="86"/>
      <c r="AAI257" s="86"/>
      <c r="AAJ257" s="86"/>
      <c r="AAK257" s="86"/>
      <c r="AAL257" s="86"/>
      <c r="AAM257" s="86"/>
      <c r="AAN257" s="86"/>
      <c r="AAO257" s="86"/>
      <c r="AAP257" s="86"/>
      <c r="AAQ257" s="86"/>
      <c r="AAR257" s="86"/>
      <c r="AAS257" s="86"/>
      <c r="AAT257" s="86"/>
      <c r="AAU257" s="86"/>
      <c r="AAV257" s="86"/>
      <c r="AAW257" s="86"/>
      <c r="AAX257" s="86"/>
      <c r="AAY257" s="86"/>
      <c r="AAZ257" s="86"/>
      <c r="ABA257" s="86"/>
      <c r="ABB257" s="86"/>
      <c r="ABC257" s="86"/>
      <c r="ABD257" s="86"/>
      <c r="ABE257" s="86"/>
      <c r="ABF257" s="86"/>
      <c r="ABG257" s="86"/>
      <c r="ABH257" s="86"/>
      <c r="ABI257" s="86"/>
      <c r="ABJ257" s="86"/>
      <c r="ABK257" s="86"/>
      <c r="ABL257" s="86"/>
      <c r="ABM257" s="86"/>
      <c r="ABN257" s="86"/>
      <c r="ABO257" s="86"/>
      <c r="ABP257" s="86"/>
      <c r="ABQ257" s="86"/>
      <c r="ABR257" s="86"/>
      <c r="ABS257" s="86"/>
      <c r="ABT257" s="86"/>
      <c r="ABU257" s="86"/>
      <c r="ABV257" s="86"/>
      <c r="ABW257" s="86"/>
      <c r="ABX257" s="86"/>
      <c r="ABY257" s="86"/>
      <c r="ABZ257" s="86"/>
      <c r="ACA257" s="86"/>
      <c r="ACB257" s="86"/>
      <c r="ACC257" s="86"/>
      <c r="ACD257" s="86"/>
      <c r="ACE257" s="86"/>
      <c r="ACF257" s="86"/>
      <c r="ACG257" s="86"/>
      <c r="ACH257" s="86"/>
      <c r="ACI257" s="86"/>
      <c r="ACJ257" s="86"/>
      <c r="ACK257" s="86"/>
      <c r="ACL257" s="86"/>
      <c r="ACM257" s="86"/>
      <c r="ACN257" s="86"/>
      <c r="ACO257" s="86"/>
      <c r="ACP257" s="86"/>
      <c r="ACQ257" s="86"/>
      <c r="ACR257" s="86"/>
      <c r="ACS257" s="86"/>
      <c r="ACT257" s="86"/>
      <c r="ACU257" s="86"/>
      <c r="ACV257" s="86"/>
      <c r="ACW257" s="86"/>
      <c r="ACX257" s="86"/>
      <c r="ACY257" s="86"/>
      <c r="ACZ257" s="86"/>
      <c r="ADA257" s="86"/>
      <c r="ADB257" s="86"/>
      <c r="ADC257" s="86"/>
      <c r="ADD257" s="86"/>
      <c r="ADE257" s="86"/>
      <c r="ADF257" s="86"/>
      <c r="ADG257" s="86"/>
      <c r="ADH257" s="86"/>
      <c r="ADI257" s="86"/>
      <c r="ADJ257" s="86"/>
      <c r="ADK257" s="86"/>
      <c r="ADL257" s="86"/>
      <c r="ADM257" s="86"/>
      <c r="ADN257" s="86"/>
      <c r="ADO257" s="86"/>
      <c r="ADP257" s="86"/>
      <c r="ADQ257" s="86"/>
      <c r="ADR257" s="86"/>
      <c r="ADS257" s="86"/>
      <c r="ADT257" s="86"/>
      <c r="ADU257" s="86"/>
      <c r="ADV257" s="86"/>
      <c r="ADW257" s="86"/>
      <c r="ADX257" s="86"/>
      <c r="ADY257" s="86"/>
      <c r="ADZ257" s="86"/>
      <c r="AEA257" s="86"/>
      <c r="AEB257" s="86"/>
      <c r="AEC257" s="86"/>
      <c r="AED257" s="86"/>
      <c r="AEE257" s="86"/>
      <c r="AEF257" s="86"/>
      <c r="AEG257" s="86"/>
      <c r="AEH257" s="86"/>
      <c r="AEI257" s="86"/>
      <c r="AEJ257" s="86"/>
      <c r="AEK257" s="86"/>
      <c r="AEL257" s="86"/>
      <c r="AEM257" s="86"/>
      <c r="AEN257" s="86"/>
      <c r="AEO257" s="86"/>
      <c r="AEP257" s="86"/>
      <c r="AEQ257" s="86"/>
      <c r="AER257" s="86"/>
      <c r="AES257" s="86"/>
      <c r="AET257" s="86"/>
      <c r="AEU257" s="86"/>
      <c r="AEV257" s="86"/>
      <c r="AEW257" s="86"/>
      <c r="AEX257" s="86"/>
      <c r="AEY257" s="86"/>
      <c r="AEZ257" s="86"/>
      <c r="AFA257" s="86"/>
      <c r="AFB257" s="86"/>
      <c r="AFC257" s="86"/>
      <c r="AFD257" s="86"/>
      <c r="AFE257" s="86"/>
      <c r="AFF257" s="86"/>
      <c r="AFG257" s="86"/>
      <c r="AFH257" s="86"/>
      <c r="AFI257" s="86"/>
      <c r="AFJ257" s="86"/>
      <c r="AFK257" s="86"/>
      <c r="AFL257" s="86"/>
      <c r="AFM257" s="86"/>
      <c r="AFN257" s="86"/>
      <c r="AFO257" s="86"/>
      <c r="AFP257" s="86"/>
      <c r="AFQ257" s="86"/>
      <c r="AFR257" s="86"/>
      <c r="AFS257" s="86"/>
      <c r="AFT257" s="86"/>
      <c r="AFU257" s="86"/>
      <c r="AFV257" s="86"/>
      <c r="AFW257" s="86"/>
      <c r="AFX257" s="86"/>
      <c r="AFY257" s="86"/>
      <c r="AFZ257" s="86"/>
      <c r="AGA257" s="86"/>
      <c r="AGB257" s="86"/>
      <c r="AGC257" s="86"/>
      <c r="AGD257" s="86"/>
      <c r="AGE257" s="86"/>
      <c r="AGF257" s="86"/>
      <c r="AGG257" s="86"/>
      <c r="AGH257" s="86"/>
      <c r="AGI257" s="86"/>
      <c r="AGJ257" s="86"/>
      <c r="AGK257" s="86"/>
      <c r="AGL257" s="86"/>
      <c r="AGM257" s="86"/>
      <c r="AGN257" s="86"/>
      <c r="AGO257" s="86"/>
      <c r="AGP257" s="86"/>
      <c r="AGQ257" s="86"/>
      <c r="AGR257" s="86"/>
      <c r="AGS257" s="86"/>
      <c r="AGT257" s="86"/>
      <c r="AGU257" s="86"/>
      <c r="AGV257" s="86"/>
      <c r="AGW257" s="86"/>
      <c r="AGX257" s="86"/>
      <c r="AGY257" s="86"/>
      <c r="AGZ257" s="86"/>
      <c r="AHA257" s="86"/>
      <c r="AHB257" s="86"/>
      <c r="AHC257" s="86"/>
      <c r="AHD257" s="86"/>
      <c r="AHE257" s="86"/>
      <c r="AHF257" s="86"/>
      <c r="AHG257" s="86"/>
      <c r="AHH257" s="86"/>
      <c r="AHI257" s="86"/>
      <c r="AHJ257" s="86"/>
      <c r="AHK257" s="86"/>
      <c r="AHL257" s="86"/>
      <c r="AHM257" s="86"/>
      <c r="AHN257" s="86"/>
      <c r="AHO257" s="86"/>
      <c r="AHP257" s="86"/>
      <c r="AHQ257" s="86"/>
      <c r="AHR257" s="86"/>
      <c r="AHS257" s="86"/>
      <c r="AHT257" s="86"/>
      <c r="AHU257" s="86"/>
      <c r="AHV257" s="86"/>
      <c r="AHW257" s="86"/>
      <c r="AHX257" s="86"/>
      <c r="AHY257" s="86"/>
      <c r="AHZ257" s="86"/>
      <c r="AIA257" s="86"/>
      <c r="AIB257" s="86"/>
      <c r="AIC257" s="86"/>
      <c r="AID257" s="86"/>
      <c r="AIE257" s="86"/>
      <c r="AIF257" s="86"/>
      <c r="AIG257" s="86"/>
      <c r="AIH257" s="86"/>
      <c r="AII257" s="86"/>
      <c r="AIJ257" s="86"/>
      <c r="AIK257" s="86"/>
      <c r="AIL257" s="86"/>
      <c r="AIM257" s="86"/>
      <c r="AIN257" s="86"/>
      <c r="AIO257" s="86"/>
      <c r="AIP257" s="86"/>
      <c r="AIQ257" s="86"/>
      <c r="AIR257" s="86"/>
      <c r="AIS257" s="86"/>
      <c r="AIT257" s="86"/>
      <c r="AIU257" s="86"/>
      <c r="AIV257" s="86"/>
      <c r="AIW257" s="86"/>
      <c r="AIX257" s="86"/>
      <c r="AIY257" s="86"/>
      <c r="AIZ257" s="86"/>
      <c r="AJA257" s="86"/>
      <c r="AJB257" s="86"/>
      <c r="AJC257" s="86"/>
      <c r="AJD257" s="86"/>
      <c r="AJE257" s="86"/>
      <c r="AJF257" s="86"/>
      <c r="AJG257" s="86"/>
      <c r="AJH257" s="86"/>
      <c r="AJI257" s="86"/>
      <c r="AJJ257" s="86"/>
      <c r="AJK257" s="86"/>
      <c r="AJL257" s="86"/>
      <c r="AJM257" s="86"/>
      <c r="AJN257" s="86"/>
      <c r="AJO257" s="86"/>
      <c r="AJP257" s="86"/>
      <c r="AJQ257" s="86"/>
      <c r="AJR257" s="86"/>
      <c r="AJS257" s="86"/>
      <c r="AJT257" s="86"/>
      <c r="AJU257" s="86"/>
      <c r="AJV257" s="86"/>
      <c r="AJW257" s="86"/>
      <c r="AJX257" s="86"/>
      <c r="AJY257" s="86"/>
      <c r="AJZ257" s="86"/>
      <c r="AKA257" s="86"/>
      <c r="AKB257" s="86"/>
      <c r="AKC257" s="86"/>
      <c r="AKD257" s="86"/>
      <c r="AKE257" s="86"/>
      <c r="AKF257" s="86"/>
      <c r="AKG257" s="86"/>
      <c r="AKH257" s="86"/>
      <c r="AKI257" s="86"/>
      <c r="AKJ257" s="86"/>
      <c r="AKK257" s="86"/>
      <c r="AKL257" s="86"/>
      <c r="AKM257" s="86"/>
      <c r="AKN257" s="86"/>
      <c r="AKO257" s="86"/>
      <c r="AKP257" s="86"/>
      <c r="AKQ257" s="86"/>
      <c r="AKR257" s="86"/>
      <c r="AKS257" s="86"/>
      <c r="AKT257" s="86"/>
      <c r="AKU257" s="86"/>
      <c r="AKV257" s="86"/>
      <c r="AKW257" s="86"/>
      <c r="AKX257" s="86"/>
      <c r="AKY257" s="86"/>
      <c r="AKZ257" s="86"/>
      <c r="ALA257" s="86"/>
      <c r="ALB257" s="86"/>
      <c r="ALC257" s="86"/>
      <c r="ALD257" s="86"/>
      <c r="ALE257" s="86"/>
      <c r="ALF257" s="86"/>
      <c r="ALG257" s="86"/>
      <c r="ALH257" s="86"/>
      <c r="ALI257" s="86"/>
      <c r="ALJ257" s="86"/>
      <c r="ALK257" s="86"/>
      <c r="ALL257" s="86"/>
      <c r="ALM257" s="86"/>
      <c r="ALN257" s="86"/>
      <c r="ALO257" s="86"/>
      <c r="ALP257" s="86"/>
      <c r="ALQ257" s="86"/>
      <c r="ALR257" s="86"/>
      <c r="ALS257" s="86"/>
      <c r="ALT257" s="86"/>
      <c r="ALU257" s="86"/>
      <c r="ALV257" s="86"/>
      <c r="ALW257" s="86"/>
      <c r="ALX257" s="86"/>
      <c r="ALY257" s="86"/>
      <c r="ALZ257" s="86"/>
      <c r="AMA257" s="86"/>
      <c r="AMB257" s="86"/>
    </row>
    <row r="258" spans="1:1016" s="13" customFormat="1" ht="51.75" customHeight="1">
      <c r="A258" s="155">
        <v>5</v>
      </c>
      <c r="B258" s="197" t="s">
        <v>135</v>
      </c>
      <c r="C258" s="165" t="s">
        <v>133</v>
      </c>
      <c r="D258" s="170">
        <v>52</v>
      </c>
      <c r="E258" s="170">
        <v>36</v>
      </c>
      <c r="F258" s="170">
        <v>14</v>
      </c>
      <c r="G258" s="170">
        <v>22</v>
      </c>
      <c r="H258" s="170">
        <v>980</v>
      </c>
      <c r="I258" s="170">
        <v>261.8</v>
      </c>
      <c r="J258" s="170">
        <v>718.2</v>
      </c>
      <c r="K258" s="170">
        <v>51</v>
      </c>
      <c r="L258" s="166">
        <v>14</v>
      </c>
      <c r="M258" s="166">
        <v>36</v>
      </c>
      <c r="N258" s="316" t="s">
        <v>182</v>
      </c>
      <c r="O258" s="293" t="s">
        <v>134</v>
      </c>
      <c r="P258" s="297" t="s">
        <v>719</v>
      </c>
      <c r="Q258" s="244"/>
      <c r="R258" s="85">
        <v>20</v>
      </c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/>
      <c r="HN258" s="86"/>
      <c r="HO258" s="86"/>
      <c r="HP258" s="86"/>
      <c r="HQ258" s="86"/>
      <c r="HR258" s="86"/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  <c r="IJ258" s="86"/>
      <c r="IK258" s="86"/>
      <c r="IL258" s="86"/>
      <c r="IM258" s="86"/>
      <c r="IN258" s="86"/>
      <c r="IO258" s="86"/>
      <c r="IP258" s="86"/>
      <c r="IQ258" s="86"/>
      <c r="IR258" s="86"/>
      <c r="IS258" s="86"/>
      <c r="IT258" s="86"/>
      <c r="IU258" s="86"/>
      <c r="IV258" s="86"/>
      <c r="IW258" s="86"/>
      <c r="IX258" s="86"/>
      <c r="IY258" s="86"/>
      <c r="IZ258" s="86"/>
      <c r="JA258" s="86"/>
      <c r="JB258" s="86"/>
      <c r="JC258" s="86"/>
      <c r="JD258" s="86"/>
      <c r="JE258" s="86"/>
      <c r="JF258" s="86"/>
      <c r="JG258" s="86"/>
      <c r="JH258" s="86"/>
      <c r="JI258" s="86"/>
      <c r="JJ258" s="86"/>
      <c r="JK258" s="86"/>
      <c r="JL258" s="86"/>
      <c r="JM258" s="86"/>
      <c r="JN258" s="86"/>
      <c r="JO258" s="86"/>
      <c r="JP258" s="86"/>
      <c r="JQ258" s="86"/>
      <c r="JR258" s="86"/>
      <c r="JS258" s="86"/>
      <c r="JT258" s="86"/>
      <c r="JU258" s="86"/>
      <c r="JV258" s="86"/>
      <c r="JW258" s="86"/>
      <c r="JX258" s="86"/>
      <c r="JY258" s="86"/>
      <c r="JZ258" s="86"/>
      <c r="KA258" s="86"/>
      <c r="KB258" s="86"/>
      <c r="KC258" s="86"/>
      <c r="KD258" s="86"/>
      <c r="KE258" s="86"/>
      <c r="KF258" s="86"/>
      <c r="KG258" s="86"/>
      <c r="KH258" s="86"/>
      <c r="KI258" s="86"/>
      <c r="KJ258" s="86"/>
      <c r="KK258" s="86"/>
      <c r="KL258" s="86"/>
      <c r="KM258" s="86"/>
      <c r="KN258" s="86"/>
      <c r="KO258" s="86"/>
      <c r="KP258" s="86"/>
      <c r="KQ258" s="86"/>
      <c r="KR258" s="86"/>
      <c r="KS258" s="86"/>
      <c r="KT258" s="86"/>
      <c r="KU258" s="86"/>
      <c r="KV258" s="86"/>
      <c r="KW258" s="86"/>
      <c r="KX258" s="86"/>
      <c r="KY258" s="86"/>
      <c r="KZ258" s="86"/>
      <c r="LA258" s="86"/>
      <c r="LB258" s="86"/>
      <c r="LC258" s="86"/>
      <c r="LD258" s="86"/>
      <c r="LE258" s="86"/>
      <c r="LF258" s="86"/>
      <c r="LG258" s="86"/>
      <c r="LH258" s="86"/>
      <c r="LI258" s="86"/>
      <c r="LJ258" s="86"/>
      <c r="LK258" s="86"/>
      <c r="LL258" s="86"/>
      <c r="LM258" s="86"/>
      <c r="LN258" s="86"/>
      <c r="LO258" s="86"/>
      <c r="LP258" s="86"/>
      <c r="LQ258" s="86"/>
      <c r="LR258" s="86"/>
      <c r="LS258" s="86"/>
      <c r="LT258" s="86"/>
      <c r="LU258" s="86"/>
      <c r="LV258" s="86"/>
      <c r="LW258" s="86"/>
      <c r="LX258" s="86"/>
      <c r="LY258" s="86"/>
      <c r="LZ258" s="86"/>
      <c r="MA258" s="86"/>
      <c r="MB258" s="86"/>
      <c r="MC258" s="86"/>
      <c r="MD258" s="86"/>
      <c r="ME258" s="86"/>
      <c r="MF258" s="86"/>
      <c r="MG258" s="86"/>
      <c r="MH258" s="86"/>
      <c r="MI258" s="86"/>
      <c r="MJ258" s="86"/>
      <c r="MK258" s="86"/>
      <c r="ML258" s="86"/>
      <c r="MM258" s="86"/>
      <c r="MN258" s="86"/>
      <c r="MO258" s="86"/>
      <c r="MP258" s="86"/>
      <c r="MQ258" s="86"/>
      <c r="MR258" s="86"/>
      <c r="MS258" s="86"/>
      <c r="MT258" s="86"/>
      <c r="MU258" s="86"/>
      <c r="MV258" s="86"/>
      <c r="MW258" s="86"/>
      <c r="MX258" s="86"/>
      <c r="MY258" s="86"/>
      <c r="MZ258" s="86"/>
      <c r="NA258" s="86"/>
      <c r="NB258" s="86"/>
      <c r="NC258" s="86"/>
      <c r="ND258" s="86"/>
      <c r="NE258" s="86"/>
      <c r="NF258" s="86"/>
      <c r="NG258" s="86"/>
      <c r="NH258" s="86"/>
      <c r="NI258" s="86"/>
      <c r="NJ258" s="86"/>
      <c r="NK258" s="86"/>
      <c r="NL258" s="86"/>
      <c r="NM258" s="86"/>
      <c r="NN258" s="86"/>
      <c r="NO258" s="86"/>
      <c r="NP258" s="86"/>
      <c r="NQ258" s="86"/>
      <c r="NR258" s="86"/>
      <c r="NS258" s="86"/>
      <c r="NT258" s="86"/>
      <c r="NU258" s="86"/>
      <c r="NV258" s="86"/>
      <c r="NW258" s="86"/>
      <c r="NX258" s="86"/>
      <c r="NY258" s="86"/>
      <c r="NZ258" s="86"/>
      <c r="OA258" s="86"/>
      <c r="OB258" s="86"/>
      <c r="OC258" s="86"/>
      <c r="OD258" s="86"/>
      <c r="OE258" s="86"/>
      <c r="OF258" s="86"/>
      <c r="OG258" s="86"/>
      <c r="OH258" s="86"/>
      <c r="OI258" s="86"/>
      <c r="OJ258" s="86"/>
      <c r="OK258" s="86"/>
      <c r="OL258" s="86"/>
      <c r="OM258" s="86"/>
      <c r="ON258" s="86"/>
      <c r="OO258" s="86"/>
      <c r="OP258" s="86"/>
      <c r="OQ258" s="86"/>
      <c r="OR258" s="86"/>
      <c r="OS258" s="86"/>
      <c r="OT258" s="86"/>
      <c r="OU258" s="86"/>
      <c r="OV258" s="86"/>
      <c r="OW258" s="86"/>
      <c r="OX258" s="86"/>
      <c r="OY258" s="86"/>
      <c r="OZ258" s="86"/>
      <c r="PA258" s="86"/>
      <c r="PB258" s="86"/>
      <c r="PC258" s="86"/>
      <c r="PD258" s="86"/>
      <c r="PE258" s="86"/>
      <c r="PF258" s="86"/>
      <c r="PG258" s="86"/>
      <c r="PH258" s="86"/>
      <c r="PI258" s="86"/>
      <c r="PJ258" s="86"/>
      <c r="PK258" s="86"/>
      <c r="PL258" s="86"/>
      <c r="PM258" s="86"/>
      <c r="PN258" s="86"/>
      <c r="PO258" s="86"/>
      <c r="PP258" s="86"/>
      <c r="PQ258" s="86"/>
      <c r="PR258" s="86"/>
      <c r="PS258" s="86"/>
      <c r="PT258" s="86"/>
      <c r="PU258" s="86"/>
      <c r="PV258" s="86"/>
      <c r="PW258" s="86"/>
      <c r="PX258" s="86"/>
      <c r="PY258" s="86"/>
      <c r="PZ258" s="86"/>
      <c r="QA258" s="86"/>
      <c r="QB258" s="86"/>
      <c r="QC258" s="86"/>
      <c r="QD258" s="86"/>
      <c r="QE258" s="86"/>
      <c r="QF258" s="86"/>
      <c r="QG258" s="86"/>
      <c r="QH258" s="86"/>
      <c r="QI258" s="86"/>
      <c r="QJ258" s="86"/>
      <c r="QK258" s="86"/>
      <c r="QL258" s="86"/>
      <c r="QM258" s="86"/>
      <c r="QN258" s="86"/>
      <c r="QO258" s="86"/>
      <c r="QP258" s="86"/>
      <c r="QQ258" s="86"/>
      <c r="QR258" s="86"/>
      <c r="QS258" s="86"/>
      <c r="QT258" s="86"/>
      <c r="QU258" s="86"/>
      <c r="QV258" s="86"/>
      <c r="QW258" s="86"/>
      <c r="QX258" s="86"/>
      <c r="QY258" s="86"/>
      <c r="QZ258" s="86"/>
      <c r="RA258" s="86"/>
      <c r="RB258" s="86"/>
      <c r="RC258" s="86"/>
      <c r="RD258" s="86"/>
      <c r="RE258" s="86"/>
      <c r="RF258" s="86"/>
      <c r="RG258" s="86"/>
      <c r="RH258" s="86"/>
      <c r="RI258" s="86"/>
      <c r="RJ258" s="86"/>
      <c r="RK258" s="86"/>
      <c r="RL258" s="86"/>
      <c r="RM258" s="86"/>
      <c r="RN258" s="86"/>
      <c r="RO258" s="86"/>
      <c r="RP258" s="86"/>
      <c r="RQ258" s="86"/>
      <c r="RR258" s="86"/>
      <c r="RS258" s="86"/>
      <c r="RT258" s="86"/>
      <c r="RU258" s="86"/>
      <c r="RV258" s="86"/>
      <c r="RW258" s="86"/>
      <c r="RX258" s="86"/>
      <c r="RY258" s="86"/>
      <c r="RZ258" s="86"/>
      <c r="SA258" s="86"/>
      <c r="SB258" s="86"/>
      <c r="SC258" s="86"/>
      <c r="SD258" s="86"/>
      <c r="SE258" s="86"/>
      <c r="SF258" s="86"/>
      <c r="SG258" s="86"/>
      <c r="SH258" s="86"/>
      <c r="SI258" s="86"/>
      <c r="SJ258" s="86"/>
      <c r="SK258" s="86"/>
      <c r="SL258" s="86"/>
      <c r="SM258" s="86"/>
      <c r="SN258" s="86"/>
      <c r="SO258" s="86"/>
      <c r="SP258" s="86"/>
      <c r="SQ258" s="86"/>
      <c r="SR258" s="86"/>
      <c r="SS258" s="86"/>
      <c r="ST258" s="86"/>
      <c r="SU258" s="86"/>
      <c r="SV258" s="86"/>
      <c r="SW258" s="86"/>
      <c r="SX258" s="86"/>
      <c r="SY258" s="86"/>
      <c r="SZ258" s="86"/>
      <c r="TA258" s="86"/>
      <c r="TB258" s="86"/>
      <c r="TC258" s="86"/>
      <c r="TD258" s="86"/>
      <c r="TE258" s="86"/>
      <c r="TF258" s="86"/>
      <c r="TG258" s="86"/>
      <c r="TH258" s="86"/>
      <c r="TI258" s="86"/>
      <c r="TJ258" s="86"/>
      <c r="TK258" s="86"/>
      <c r="TL258" s="86"/>
      <c r="TM258" s="86"/>
      <c r="TN258" s="86"/>
      <c r="TO258" s="86"/>
      <c r="TP258" s="86"/>
      <c r="TQ258" s="86"/>
      <c r="TR258" s="86"/>
      <c r="TS258" s="86"/>
      <c r="TT258" s="86"/>
      <c r="TU258" s="86"/>
      <c r="TV258" s="86"/>
      <c r="TW258" s="86"/>
      <c r="TX258" s="86"/>
      <c r="TY258" s="86"/>
      <c r="TZ258" s="86"/>
      <c r="UA258" s="86"/>
      <c r="UB258" s="86"/>
      <c r="UC258" s="86"/>
      <c r="UD258" s="86"/>
      <c r="UE258" s="86"/>
      <c r="UF258" s="86"/>
      <c r="UG258" s="86"/>
      <c r="UH258" s="86"/>
      <c r="UI258" s="86"/>
      <c r="UJ258" s="86"/>
      <c r="UK258" s="86"/>
      <c r="UL258" s="86"/>
      <c r="UM258" s="86"/>
      <c r="UN258" s="86"/>
      <c r="UO258" s="86"/>
      <c r="UP258" s="86"/>
      <c r="UQ258" s="86"/>
      <c r="UR258" s="86"/>
      <c r="US258" s="86"/>
      <c r="UT258" s="86"/>
      <c r="UU258" s="86"/>
      <c r="UV258" s="86"/>
      <c r="UW258" s="86"/>
      <c r="UX258" s="86"/>
      <c r="UY258" s="86"/>
      <c r="UZ258" s="86"/>
      <c r="VA258" s="86"/>
      <c r="VB258" s="86"/>
      <c r="VC258" s="86"/>
      <c r="VD258" s="86"/>
      <c r="VE258" s="86"/>
      <c r="VF258" s="86"/>
      <c r="VG258" s="86"/>
      <c r="VH258" s="86"/>
      <c r="VI258" s="86"/>
      <c r="VJ258" s="86"/>
      <c r="VK258" s="86"/>
      <c r="VL258" s="86"/>
      <c r="VM258" s="86"/>
      <c r="VN258" s="86"/>
      <c r="VO258" s="86"/>
      <c r="VP258" s="86"/>
      <c r="VQ258" s="86"/>
      <c r="VR258" s="86"/>
      <c r="VS258" s="86"/>
      <c r="VT258" s="86"/>
      <c r="VU258" s="86"/>
      <c r="VV258" s="86"/>
      <c r="VW258" s="86"/>
      <c r="VX258" s="86"/>
      <c r="VY258" s="86"/>
      <c r="VZ258" s="86"/>
      <c r="WA258" s="86"/>
      <c r="WB258" s="86"/>
      <c r="WC258" s="86"/>
      <c r="WD258" s="86"/>
      <c r="WE258" s="86"/>
      <c r="WF258" s="86"/>
      <c r="WG258" s="86"/>
      <c r="WH258" s="86"/>
      <c r="WI258" s="86"/>
      <c r="WJ258" s="86"/>
      <c r="WK258" s="86"/>
      <c r="WL258" s="86"/>
      <c r="WM258" s="86"/>
      <c r="WN258" s="86"/>
      <c r="WO258" s="86"/>
      <c r="WP258" s="86"/>
      <c r="WQ258" s="86"/>
      <c r="WR258" s="86"/>
      <c r="WS258" s="86"/>
      <c r="WT258" s="86"/>
      <c r="WU258" s="86"/>
      <c r="WV258" s="86"/>
      <c r="WW258" s="86"/>
      <c r="WX258" s="86"/>
      <c r="WY258" s="86"/>
      <c r="WZ258" s="86"/>
      <c r="XA258" s="86"/>
      <c r="XB258" s="86"/>
      <c r="XC258" s="86"/>
      <c r="XD258" s="86"/>
      <c r="XE258" s="86"/>
      <c r="XF258" s="86"/>
      <c r="XG258" s="86"/>
      <c r="XH258" s="86"/>
      <c r="XI258" s="86"/>
      <c r="XJ258" s="86"/>
      <c r="XK258" s="86"/>
      <c r="XL258" s="86"/>
      <c r="XM258" s="86"/>
      <c r="XN258" s="86"/>
      <c r="XO258" s="86"/>
      <c r="XP258" s="86"/>
      <c r="XQ258" s="86"/>
      <c r="XR258" s="86"/>
      <c r="XS258" s="86"/>
      <c r="XT258" s="86"/>
      <c r="XU258" s="86"/>
      <c r="XV258" s="86"/>
      <c r="XW258" s="86"/>
      <c r="XX258" s="86"/>
      <c r="XY258" s="86"/>
      <c r="XZ258" s="86"/>
      <c r="YA258" s="86"/>
      <c r="YB258" s="86"/>
      <c r="YC258" s="86"/>
      <c r="YD258" s="86"/>
      <c r="YE258" s="86"/>
      <c r="YF258" s="86"/>
      <c r="YG258" s="86"/>
      <c r="YH258" s="86"/>
      <c r="YI258" s="86"/>
      <c r="YJ258" s="86"/>
      <c r="YK258" s="86"/>
      <c r="YL258" s="86"/>
      <c r="YM258" s="86"/>
      <c r="YN258" s="86"/>
      <c r="YO258" s="86"/>
      <c r="YP258" s="86"/>
      <c r="YQ258" s="86"/>
      <c r="YR258" s="86"/>
      <c r="YS258" s="86"/>
      <c r="YT258" s="86"/>
      <c r="YU258" s="86"/>
      <c r="YV258" s="86"/>
      <c r="YW258" s="86"/>
      <c r="YX258" s="86"/>
      <c r="YY258" s="86"/>
      <c r="YZ258" s="86"/>
      <c r="ZA258" s="86"/>
      <c r="ZB258" s="86"/>
      <c r="ZC258" s="86"/>
      <c r="ZD258" s="86"/>
      <c r="ZE258" s="86"/>
      <c r="ZF258" s="86"/>
      <c r="ZG258" s="86"/>
      <c r="ZH258" s="86"/>
      <c r="ZI258" s="86"/>
      <c r="ZJ258" s="86"/>
      <c r="ZK258" s="86"/>
      <c r="ZL258" s="86"/>
      <c r="ZM258" s="86"/>
      <c r="ZN258" s="86"/>
      <c r="ZO258" s="86"/>
      <c r="ZP258" s="86"/>
      <c r="ZQ258" s="86"/>
      <c r="ZR258" s="86"/>
      <c r="ZS258" s="86"/>
      <c r="ZT258" s="86"/>
      <c r="ZU258" s="86"/>
      <c r="ZV258" s="86"/>
      <c r="ZW258" s="86"/>
      <c r="ZX258" s="86"/>
      <c r="ZY258" s="86"/>
      <c r="ZZ258" s="86"/>
      <c r="AAA258" s="86"/>
      <c r="AAB258" s="86"/>
      <c r="AAC258" s="86"/>
      <c r="AAD258" s="86"/>
      <c r="AAE258" s="86"/>
      <c r="AAF258" s="86"/>
      <c r="AAG258" s="86"/>
      <c r="AAH258" s="86"/>
      <c r="AAI258" s="86"/>
      <c r="AAJ258" s="86"/>
      <c r="AAK258" s="86"/>
      <c r="AAL258" s="86"/>
      <c r="AAM258" s="86"/>
      <c r="AAN258" s="86"/>
      <c r="AAO258" s="86"/>
      <c r="AAP258" s="86"/>
      <c r="AAQ258" s="86"/>
      <c r="AAR258" s="86"/>
      <c r="AAS258" s="86"/>
      <c r="AAT258" s="86"/>
      <c r="AAU258" s="86"/>
      <c r="AAV258" s="86"/>
      <c r="AAW258" s="86"/>
      <c r="AAX258" s="86"/>
      <c r="AAY258" s="86"/>
      <c r="AAZ258" s="86"/>
      <c r="ABA258" s="86"/>
      <c r="ABB258" s="86"/>
      <c r="ABC258" s="86"/>
      <c r="ABD258" s="86"/>
      <c r="ABE258" s="86"/>
      <c r="ABF258" s="86"/>
      <c r="ABG258" s="86"/>
      <c r="ABH258" s="86"/>
      <c r="ABI258" s="86"/>
      <c r="ABJ258" s="86"/>
      <c r="ABK258" s="86"/>
      <c r="ABL258" s="86"/>
      <c r="ABM258" s="86"/>
      <c r="ABN258" s="86"/>
      <c r="ABO258" s="86"/>
      <c r="ABP258" s="86"/>
      <c r="ABQ258" s="86"/>
      <c r="ABR258" s="86"/>
      <c r="ABS258" s="86"/>
      <c r="ABT258" s="86"/>
      <c r="ABU258" s="86"/>
      <c r="ABV258" s="86"/>
      <c r="ABW258" s="86"/>
      <c r="ABX258" s="86"/>
      <c r="ABY258" s="86"/>
      <c r="ABZ258" s="86"/>
      <c r="ACA258" s="86"/>
      <c r="ACB258" s="86"/>
      <c r="ACC258" s="86"/>
      <c r="ACD258" s="86"/>
      <c r="ACE258" s="86"/>
      <c r="ACF258" s="86"/>
      <c r="ACG258" s="86"/>
      <c r="ACH258" s="86"/>
      <c r="ACI258" s="86"/>
      <c r="ACJ258" s="86"/>
      <c r="ACK258" s="86"/>
      <c r="ACL258" s="86"/>
      <c r="ACM258" s="86"/>
      <c r="ACN258" s="86"/>
      <c r="ACO258" s="86"/>
      <c r="ACP258" s="86"/>
      <c r="ACQ258" s="86"/>
      <c r="ACR258" s="86"/>
      <c r="ACS258" s="86"/>
      <c r="ACT258" s="86"/>
      <c r="ACU258" s="86"/>
      <c r="ACV258" s="86"/>
      <c r="ACW258" s="86"/>
      <c r="ACX258" s="86"/>
      <c r="ACY258" s="86"/>
      <c r="ACZ258" s="86"/>
      <c r="ADA258" s="86"/>
      <c r="ADB258" s="86"/>
      <c r="ADC258" s="86"/>
      <c r="ADD258" s="86"/>
      <c r="ADE258" s="86"/>
      <c r="ADF258" s="86"/>
      <c r="ADG258" s="86"/>
      <c r="ADH258" s="86"/>
      <c r="ADI258" s="86"/>
      <c r="ADJ258" s="86"/>
      <c r="ADK258" s="86"/>
      <c r="ADL258" s="86"/>
      <c r="ADM258" s="86"/>
      <c r="ADN258" s="86"/>
      <c r="ADO258" s="86"/>
      <c r="ADP258" s="86"/>
      <c r="ADQ258" s="86"/>
      <c r="ADR258" s="86"/>
      <c r="ADS258" s="86"/>
      <c r="ADT258" s="86"/>
      <c r="ADU258" s="86"/>
      <c r="ADV258" s="86"/>
      <c r="ADW258" s="86"/>
      <c r="ADX258" s="86"/>
      <c r="ADY258" s="86"/>
      <c r="ADZ258" s="86"/>
      <c r="AEA258" s="86"/>
      <c r="AEB258" s="86"/>
      <c r="AEC258" s="86"/>
      <c r="AED258" s="86"/>
      <c r="AEE258" s="86"/>
      <c r="AEF258" s="86"/>
      <c r="AEG258" s="86"/>
      <c r="AEH258" s="86"/>
      <c r="AEI258" s="86"/>
      <c r="AEJ258" s="86"/>
      <c r="AEK258" s="86"/>
      <c r="AEL258" s="86"/>
      <c r="AEM258" s="86"/>
      <c r="AEN258" s="86"/>
      <c r="AEO258" s="86"/>
      <c r="AEP258" s="86"/>
      <c r="AEQ258" s="86"/>
      <c r="AER258" s="86"/>
      <c r="AES258" s="86"/>
      <c r="AET258" s="86"/>
      <c r="AEU258" s="86"/>
      <c r="AEV258" s="86"/>
      <c r="AEW258" s="86"/>
      <c r="AEX258" s="86"/>
      <c r="AEY258" s="86"/>
      <c r="AEZ258" s="86"/>
      <c r="AFA258" s="86"/>
      <c r="AFB258" s="86"/>
      <c r="AFC258" s="86"/>
      <c r="AFD258" s="86"/>
      <c r="AFE258" s="86"/>
      <c r="AFF258" s="86"/>
      <c r="AFG258" s="86"/>
      <c r="AFH258" s="86"/>
      <c r="AFI258" s="86"/>
      <c r="AFJ258" s="86"/>
      <c r="AFK258" s="86"/>
      <c r="AFL258" s="86"/>
      <c r="AFM258" s="86"/>
      <c r="AFN258" s="86"/>
      <c r="AFO258" s="86"/>
      <c r="AFP258" s="86"/>
      <c r="AFQ258" s="86"/>
      <c r="AFR258" s="86"/>
      <c r="AFS258" s="86"/>
      <c r="AFT258" s="86"/>
      <c r="AFU258" s="86"/>
      <c r="AFV258" s="86"/>
      <c r="AFW258" s="86"/>
      <c r="AFX258" s="86"/>
      <c r="AFY258" s="86"/>
      <c r="AFZ258" s="86"/>
      <c r="AGA258" s="86"/>
      <c r="AGB258" s="86"/>
      <c r="AGC258" s="86"/>
      <c r="AGD258" s="86"/>
      <c r="AGE258" s="86"/>
      <c r="AGF258" s="86"/>
      <c r="AGG258" s="86"/>
      <c r="AGH258" s="86"/>
      <c r="AGI258" s="86"/>
      <c r="AGJ258" s="86"/>
      <c r="AGK258" s="86"/>
      <c r="AGL258" s="86"/>
      <c r="AGM258" s="86"/>
      <c r="AGN258" s="86"/>
      <c r="AGO258" s="86"/>
      <c r="AGP258" s="86"/>
      <c r="AGQ258" s="86"/>
      <c r="AGR258" s="86"/>
      <c r="AGS258" s="86"/>
      <c r="AGT258" s="86"/>
      <c r="AGU258" s="86"/>
      <c r="AGV258" s="86"/>
      <c r="AGW258" s="86"/>
      <c r="AGX258" s="86"/>
      <c r="AGY258" s="86"/>
      <c r="AGZ258" s="86"/>
      <c r="AHA258" s="86"/>
      <c r="AHB258" s="86"/>
      <c r="AHC258" s="86"/>
      <c r="AHD258" s="86"/>
      <c r="AHE258" s="86"/>
      <c r="AHF258" s="86"/>
      <c r="AHG258" s="86"/>
      <c r="AHH258" s="86"/>
      <c r="AHI258" s="86"/>
      <c r="AHJ258" s="86"/>
      <c r="AHK258" s="86"/>
      <c r="AHL258" s="86"/>
      <c r="AHM258" s="86"/>
      <c r="AHN258" s="86"/>
      <c r="AHO258" s="86"/>
      <c r="AHP258" s="86"/>
      <c r="AHQ258" s="86"/>
      <c r="AHR258" s="86"/>
      <c r="AHS258" s="86"/>
      <c r="AHT258" s="86"/>
      <c r="AHU258" s="86"/>
      <c r="AHV258" s="86"/>
      <c r="AHW258" s="86"/>
      <c r="AHX258" s="86"/>
      <c r="AHY258" s="86"/>
      <c r="AHZ258" s="86"/>
      <c r="AIA258" s="86"/>
      <c r="AIB258" s="86"/>
      <c r="AIC258" s="86"/>
      <c r="AID258" s="86"/>
      <c r="AIE258" s="86"/>
      <c r="AIF258" s="86"/>
      <c r="AIG258" s="86"/>
      <c r="AIH258" s="86"/>
      <c r="AII258" s="86"/>
      <c r="AIJ258" s="86"/>
      <c r="AIK258" s="86"/>
      <c r="AIL258" s="86"/>
      <c r="AIM258" s="86"/>
      <c r="AIN258" s="86"/>
      <c r="AIO258" s="86"/>
      <c r="AIP258" s="86"/>
      <c r="AIQ258" s="86"/>
      <c r="AIR258" s="86"/>
      <c r="AIS258" s="86"/>
      <c r="AIT258" s="86"/>
      <c r="AIU258" s="86"/>
      <c r="AIV258" s="86"/>
      <c r="AIW258" s="86"/>
      <c r="AIX258" s="86"/>
      <c r="AIY258" s="86"/>
      <c r="AIZ258" s="86"/>
      <c r="AJA258" s="86"/>
      <c r="AJB258" s="86"/>
      <c r="AJC258" s="86"/>
      <c r="AJD258" s="86"/>
      <c r="AJE258" s="86"/>
      <c r="AJF258" s="86"/>
      <c r="AJG258" s="86"/>
      <c r="AJH258" s="86"/>
      <c r="AJI258" s="86"/>
      <c r="AJJ258" s="86"/>
      <c r="AJK258" s="86"/>
      <c r="AJL258" s="86"/>
      <c r="AJM258" s="86"/>
      <c r="AJN258" s="86"/>
      <c r="AJO258" s="86"/>
      <c r="AJP258" s="86"/>
      <c r="AJQ258" s="86"/>
      <c r="AJR258" s="86"/>
      <c r="AJS258" s="86"/>
      <c r="AJT258" s="86"/>
      <c r="AJU258" s="86"/>
      <c r="AJV258" s="86"/>
      <c r="AJW258" s="86"/>
      <c r="AJX258" s="86"/>
      <c r="AJY258" s="86"/>
      <c r="AJZ258" s="86"/>
      <c r="AKA258" s="86"/>
      <c r="AKB258" s="86"/>
      <c r="AKC258" s="86"/>
      <c r="AKD258" s="86"/>
      <c r="AKE258" s="86"/>
      <c r="AKF258" s="86"/>
      <c r="AKG258" s="86"/>
      <c r="AKH258" s="86"/>
      <c r="AKI258" s="86"/>
      <c r="AKJ258" s="86"/>
      <c r="AKK258" s="86"/>
      <c r="AKL258" s="86"/>
      <c r="AKM258" s="86"/>
      <c r="AKN258" s="86"/>
      <c r="AKO258" s="86"/>
      <c r="AKP258" s="86"/>
      <c r="AKQ258" s="86"/>
      <c r="AKR258" s="86"/>
      <c r="AKS258" s="86"/>
      <c r="AKT258" s="86"/>
      <c r="AKU258" s="86"/>
      <c r="AKV258" s="86"/>
      <c r="AKW258" s="86"/>
      <c r="AKX258" s="86"/>
      <c r="AKY258" s="86"/>
      <c r="AKZ258" s="86"/>
      <c r="ALA258" s="86"/>
      <c r="ALB258" s="86"/>
      <c r="ALC258" s="86"/>
      <c r="ALD258" s="86"/>
      <c r="ALE258" s="86"/>
      <c r="ALF258" s="86"/>
      <c r="ALG258" s="86"/>
      <c r="ALH258" s="86"/>
      <c r="ALI258" s="86"/>
      <c r="ALJ258" s="86"/>
      <c r="ALK258" s="86"/>
      <c r="ALL258" s="86"/>
      <c r="ALM258" s="86"/>
      <c r="ALN258" s="86"/>
      <c r="ALO258" s="86"/>
      <c r="ALP258" s="86"/>
      <c r="ALQ258" s="86"/>
      <c r="ALR258" s="86"/>
      <c r="ALS258" s="86"/>
      <c r="ALT258" s="86"/>
      <c r="ALU258" s="86"/>
      <c r="ALV258" s="86"/>
      <c r="ALW258" s="86"/>
      <c r="ALX258" s="86"/>
      <c r="ALY258" s="86"/>
      <c r="ALZ258" s="86"/>
      <c r="AMA258" s="86"/>
      <c r="AMB258" s="86"/>
    </row>
    <row r="259" spans="1:1016" s="13" customFormat="1" ht="51.75" customHeight="1">
      <c r="A259" s="155">
        <v>6</v>
      </c>
      <c r="B259" s="197" t="s">
        <v>135</v>
      </c>
      <c r="C259" s="198" t="s">
        <v>130</v>
      </c>
      <c r="D259" s="171">
        <v>5</v>
      </c>
      <c r="E259" s="171">
        <v>18</v>
      </c>
      <c r="F259" s="171">
        <v>5</v>
      </c>
      <c r="G259" s="171">
        <v>13</v>
      </c>
      <c r="H259" s="171">
        <v>934.6</v>
      </c>
      <c r="I259" s="171">
        <v>140.30000000000001</v>
      </c>
      <c r="J259" s="171">
        <v>793.7</v>
      </c>
      <c r="K259" s="171">
        <v>43</v>
      </c>
      <c r="L259" s="167">
        <v>15</v>
      </c>
      <c r="M259" s="167">
        <v>28</v>
      </c>
      <c r="N259" s="317" t="s">
        <v>183</v>
      </c>
      <c r="O259" s="298" t="s">
        <v>900</v>
      </c>
      <c r="P259" s="297" t="s">
        <v>719</v>
      </c>
      <c r="Q259" s="244"/>
      <c r="R259" s="85">
        <v>20</v>
      </c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  <c r="FS259" s="86"/>
      <c r="FT259" s="86"/>
      <c r="FU259" s="86"/>
      <c r="FV259" s="86"/>
      <c r="FW259" s="86"/>
      <c r="FX259" s="86"/>
      <c r="FY259" s="86"/>
      <c r="FZ259" s="86"/>
      <c r="GA259" s="86"/>
      <c r="GB259" s="86"/>
      <c r="GC259" s="86"/>
      <c r="GD259" s="86"/>
      <c r="GE259" s="86"/>
      <c r="GF259" s="86"/>
      <c r="GG259" s="86"/>
      <c r="GH259" s="86"/>
      <c r="GI259" s="86"/>
      <c r="GJ259" s="86"/>
      <c r="GK259" s="86"/>
      <c r="GL259" s="86"/>
      <c r="GM259" s="86"/>
      <c r="GN259" s="86"/>
      <c r="GO259" s="86"/>
      <c r="GP259" s="86"/>
      <c r="GQ259" s="86"/>
      <c r="GR259" s="86"/>
      <c r="GS259" s="86"/>
      <c r="GT259" s="86"/>
      <c r="GU259" s="86"/>
      <c r="GV259" s="86"/>
      <c r="GW259" s="86"/>
      <c r="GX259" s="86"/>
      <c r="GY259" s="86"/>
      <c r="GZ259" s="86"/>
      <c r="HA259" s="86"/>
      <c r="HB259" s="86"/>
      <c r="HC259" s="86"/>
      <c r="HD259" s="86"/>
      <c r="HE259" s="86"/>
      <c r="HF259" s="86"/>
      <c r="HG259" s="86"/>
      <c r="HH259" s="86"/>
      <c r="HI259" s="86"/>
      <c r="HJ259" s="86"/>
      <c r="HK259" s="86"/>
      <c r="HL259" s="86"/>
      <c r="HM259" s="86"/>
      <c r="HN259" s="86"/>
      <c r="HO259" s="86"/>
      <c r="HP259" s="86"/>
      <c r="HQ259" s="86"/>
      <c r="HR259" s="86"/>
      <c r="HS259" s="86"/>
      <c r="HT259" s="86"/>
      <c r="HU259" s="86"/>
      <c r="HV259" s="86"/>
      <c r="HW259" s="86"/>
      <c r="HX259" s="86"/>
      <c r="HY259" s="86"/>
      <c r="HZ259" s="86"/>
      <c r="IA259" s="86"/>
      <c r="IB259" s="86"/>
      <c r="IC259" s="86"/>
      <c r="ID259" s="86"/>
      <c r="IE259" s="86"/>
      <c r="IF259" s="86"/>
      <c r="IG259" s="86"/>
      <c r="IH259" s="86"/>
      <c r="II259" s="86"/>
      <c r="IJ259" s="86"/>
      <c r="IK259" s="86"/>
      <c r="IL259" s="86"/>
      <c r="IM259" s="86"/>
      <c r="IN259" s="86"/>
      <c r="IO259" s="86"/>
      <c r="IP259" s="86"/>
      <c r="IQ259" s="86"/>
      <c r="IR259" s="86"/>
      <c r="IS259" s="86"/>
      <c r="IT259" s="86"/>
      <c r="IU259" s="86"/>
      <c r="IV259" s="86"/>
      <c r="IW259" s="86"/>
      <c r="IX259" s="86"/>
      <c r="IY259" s="86"/>
      <c r="IZ259" s="86"/>
      <c r="JA259" s="86"/>
      <c r="JB259" s="86"/>
      <c r="JC259" s="86"/>
      <c r="JD259" s="86"/>
      <c r="JE259" s="86"/>
      <c r="JF259" s="86"/>
      <c r="JG259" s="86"/>
      <c r="JH259" s="86"/>
      <c r="JI259" s="86"/>
      <c r="JJ259" s="86"/>
      <c r="JK259" s="86"/>
      <c r="JL259" s="86"/>
      <c r="JM259" s="86"/>
      <c r="JN259" s="86"/>
      <c r="JO259" s="86"/>
      <c r="JP259" s="86"/>
      <c r="JQ259" s="86"/>
      <c r="JR259" s="86"/>
      <c r="JS259" s="86"/>
      <c r="JT259" s="86"/>
      <c r="JU259" s="86"/>
      <c r="JV259" s="86"/>
      <c r="JW259" s="86"/>
      <c r="JX259" s="86"/>
      <c r="JY259" s="86"/>
      <c r="JZ259" s="86"/>
      <c r="KA259" s="86"/>
      <c r="KB259" s="86"/>
      <c r="KC259" s="86"/>
      <c r="KD259" s="86"/>
      <c r="KE259" s="86"/>
      <c r="KF259" s="86"/>
      <c r="KG259" s="86"/>
      <c r="KH259" s="86"/>
      <c r="KI259" s="86"/>
      <c r="KJ259" s="86"/>
      <c r="KK259" s="86"/>
      <c r="KL259" s="86"/>
      <c r="KM259" s="86"/>
      <c r="KN259" s="86"/>
      <c r="KO259" s="86"/>
      <c r="KP259" s="86"/>
      <c r="KQ259" s="86"/>
      <c r="KR259" s="86"/>
      <c r="KS259" s="86"/>
      <c r="KT259" s="86"/>
      <c r="KU259" s="86"/>
      <c r="KV259" s="86"/>
      <c r="KW259" s="86"/>
      <c r="KX259" s="86"/>
      <c r="KY259" s="86"/>
      <c r="KZ259" s="86"/>
      <c r="LA259" s="86"/>
      <c r="LB259" s="86"/>
      <c r="LC259" s="86"/>
      <c r="LD259" s="86"/>
      <c r="LE259" s="86"/>
      <c r="LF259" s="86"/>
      <c r="LG259" s="86"/>
      <c r="LH259" s="86"/>
      <c r="LI259" s="86"/>
      <c r="LJ259" s="86"/>
      <c r="LK259" s="86"/>
      <c r="LL259" s="86"/>
      <c r="LM259" s="86"/>
      <c r="LN259" s="86"/>
      <c r="LO259" s="86"/>
      <c r="LP259" s="86"/>
      <c r="LQ259" s="86"/>
      <c r="LR259" s="86"/>
      <c r="LS259" s="86"/>
      <c r="LT259" s="86"/>
      <c r="LU259" s="86"/>
      <c r="LV259" s="86"/>
      <c r="LW259" s="86"/>
      <c r="LX259" s="86"/>
      <c r="LY259" s="86"/>
      <c r="LZ259" s="86"/>
      <c r="MA259" s="86"/>
      <c r="MB259" s="86"/>
      <c r="MC259" s="86"/>
      <c r="MD259" s="86"/>
      <c r="ME259" s="86"/>
      <c r="MF259" s="86"/>
      <c r="MG259" s="86"/>
      <c r="MH259" s="86"/>
      <c r="MI259" s="86"/>
      <c r="MJ259" s="86"/>
      <c r="MK259" s="86"/>
      <c r="ML259" s="86"/>
      <c r="MM259" s="86"/>
      <c r="MN259" s="86"/>
      <c r="MO259" s="86"/>
      <c r="MP259" s="86"/>
      <c r="MQ259" s="86"/>
      <c r="MR259" s="86"/>
      <c r="MS259" s="86"/>
      <c r="MT259" s="86"/>
      <c r="MU259" s="86"/>
      <c r="MV259" s="86"/>
      <c r="MW259" s="86"/>
      <c r="MX259" s="86"/>
      <c r="MY259" s="86"/>
      <c r="MZ259" s="86"/>
      <c r="NA259" s="86"/>
      <c r="NB259" s="86"/>
      <c r="NC259" s="86"/>
      <c r="ND259" s="86"/>
      <c r="NE259" s="86"/>
      <c r="NF259" s="86"/>
      <c r="NG259" s="86"/>
      <c r="NH259" s="86"/>
      <c r="NI259" s="86"/>
      <c r="NJ259" s="86"/>
      <c r="NK259" s="86"/>
      <c r="NL259" s="86"/>
      <c r="NM259" s="86"/>
      <c r="NN259" s="86"/>
      <c r="NO259" s="86"/>
      <c r="NP259" s="86"/>
      <c r="NQ259" s="86"/>
      <c r="NR259" s="86"/>
      <c r="NS259" s="86"/>
      <c r="NT259" s="86"/>
      <c r="NU259" s="86"/>
      <c r="NV259" s="86"/>
      <c r="NW259" s="86"/>
      <c r="NX259" s="86"/>
      <c r="NY259" s="86"/>
      <c r="NZ259" s="86"/>
      <c r="OA259" s="86"/>
      <c r="OB259" s="86"/>
      <c r="OC259" s="86"/>
      <c r="OD259" s="86"/>
      <c r="OE259" s="86"/>
      <c r="OF259" s="86"/>
      <c r="OG259" s="86"/>
      <c r="OH259" s="86"/>
      <c r="OI259" s="86"/>
      <c r="OJ259" s="86"/>
      <c r="OK259" s="86"/>
      <c r="OL259" s="86"/>
      <c r="OM259" s="86"/>
      <c r="ON259" s="86"/>
      <c r="OO259" s="86"/>
      <c r="OP259" s="86"/>
      <c r="OQ259" s="86"/>
      <c r="OR259" s="86"/>
      <c r="OS259" s="86"/>
      <c r="OT259" s="86"/>
      <c r="OU259" s="86"/>
      <c r="OV259" s="86"/>
      <c r="OW259" s="86"/>
      <c r="OX259" s="86"/>
      <c r="OY259" s="86"/>
      <c r="OZ259" s="86"/>
      <c r="PA259" s="86"/>
      <c r="PB259" s="86"/>
      <c r="PC259" s="86"/>
      <c r="PD259" s="86"/>
      <c r="PE259" s="86"/>
      <c r="PF259" s="86"/>
      <c r="PG259" s="86"/>
      <c r="PH259" s="86"/>
      <c r="PI259" s="86"/>
      <c r="PJ259" s="86"/>
      <c r="PK259" s="86"/>
      <c r="PL259" s="86"/>
      <c r="PM259" s="86"/>
      <c r="PN259" s="86"/>
      <c r="PO259" s="86"/>
      <c r="PP259" s="86"/>
      <c r="PQ259" s="86"/>
      <c r="PR259" s="86"/>
      <c r="PS259" s="86"/>
      <c r="PT259" s="86"/>
      <c r="PU259" s="86"/>
      <c r="PV259" s="86"/>
      <c r="PW259" s="86"/>
      <c r="PX259" s="86"/>
      <c r="PY259" s="86"/>
      <c r="PZ259" s="86"/>
      <c r="QA259" s="86"/>
      <c r="QB259" s="86"/>
      <c r="QC259" s="86"/>
      <c r="QD259" s="86"/>
      <c r="QE259" s="86"/>
      <c r="QF259" s="86"/>
      <c r="QG259" s="86"/>
      <c r="QH259" s="86"/>
      <c r="QI259" s="86"/>
      <c r="QJ259" s="86"/>
      <c r="QK259" s="86"/>
      <c r="QL259" s="86"/>
      <c r="QM259" s="86"/>
      <c r="QN259" s="86"/>
      <c r="QO259" s="86"/>
      <c r="QP259" s="86"/>
      <c r="QQ259" s="86"/>
      <c r="QR259" s="86"/>
      <c r="QS259" s="86"/>
      <c r="QT259" s="86"/>
      <c r="QU259" s="86"/>
      <c r="QV259" s="86"/>
      <c r="QW259" s="86"/>
      <c r="QX259" s="86"/>
      <c r="QY259" s="86"/>
      <c r="QZ259" s="86"/>
      <c r="RA259" s="86"/>
      <c r="RB259" s="86"/>
      <c r="RC259" s="86"/>
      <c r="RD259" s="86"/>
      <c r="RE259" s="86"/>
      <c r="RF259" s="86"/>
      <c r="RG259" s="86"/>
      <c r="RH259" s="86"/>
      <c r="RI259" s="86"/>
      <c r="RJ259" s="86"/>
      <c r="RK259" s="86"/>
      <c r="RL259" s="86"/>
      <c r="RM259" s="86"/>
      <c r="RN259" s="86"/>
      <c r="RO259" s="86"/>
      <c r="RP259" s="86"/>
      <c r="RQ259" s="86"/>
      <c r="RR259" s="86"/>
      <c r="RS259" s="86"/>
      <c r="RT259" s="86"/>
      <c r="RU259" s="86"/>
      <c r="RV259" s="86"/>
      <c r="RW259" s="86"/>
      <c r="RX259" s="86"/>
      <c r="RY259" s="86"/>
      <c r="RZ259" s="86"/>
      <c r="SA259" s="86"/>
      <c r="SB259" s="86"/>
      <c r="SC259" s="86"/>
      <c r="SD259" s="86"/>
      <c r="SE259" s="86"/>
      <c r="SF259" s="86"/>
      <c r="SG259" s="86"/>
      <c r="SH259" s="86"/>
      <c r="SI259" s="86"/>
      <c r="SJ259" s="86"/>
      <c r="SK259" s="86"/>
      <c r="SL259" s="86"/>
      <c r="SM259" s="86"/>
      <c r="SN259" s="86"/>
      <c r="SO259" s="86"/>
      <c r="SP259" s="86"/>
      <c r="SQ259" s="86"/>
      <c r="SR259" s="86"/>
      <c r="SS259" s="86"/>
      <c r="ST259" s="86"/>
      <c r="SU259" s="86"/>
      <c r="SV259" s="86"/>
      <c r="SW259" s="86"/>
      <c r="SX259" s="86"/>
      <c r="SY259" s="86"/>
      <c r="SZ259" s="86"/>
      <c r="TA259" s="86"/>
      <c r="TB259" s="86"/>
      <c r="TC259" s="86"/>
      <c r="TD259" s="86"/>
      <c r="TE259" s="86"/>
      <c r="TF259" s="86"/>
      <c r="TG259" s="86"/>
      <c r="TH259" s="86"/>
      <c r="TI259" s="86"/>
      <c r="TJ259" s="86"/>
      <c r="TK259" s="86"/>
      <c r="TL259" s="86"/>
      <c r="TM259" s="86"/>
      <c r="TN259" s="86"/>
      <c r="TO259" s="86"/>
      <c r="TP259" s="86"/>
      <c r="TQ259" s="86"/>
      <c r="TR259" s="86"/>
      <c r="TS259" s="86"/>
      <c r="TT259" s="86"/>
      <c r="TU259" s="86"/>
      <c r="TV259" s="86"/>
      <c r="TW259" s="86"/>
      <c r="TX259" s="86"/>
      <c r="TY259" s="86"/>
      <c r="TZ259" s="86"/>
      <c r="UA259" s="86"/>
      <c r="UB259" s="86"/>
      <c r="UC259" s="86"/>
      <c r="UD259" s="86"/>
      <c r="UE259" s="86"/>
      <c r="UF259" s="86"/>
      <c r="UG259" s="86"/>
      <c r="UH259" s="86"/>
      <c r="UI259" s="86"/>
      <c r="UJ259" s="86"/>
      <c r="UK259" s="86"/>
      <c r="UL259" s="86"/>
      <c r="UM259" s="86"/>
      <c r="UN259" s="86"/>
      <c r="UO259" s="86"/>
      <c r="UP259" s="86"/>
      <c r="UQ259" s="86"/>
      <c r="UR259" s="86"/>
      <c r="US259" s="86"/>
      <c r="UT259" s="86"/>
      <c r="UU259" s="86"/>
      <c r="UV259" s="86"/>
      <c r="UW259" s="86"/>
      <c r="UX259" s="86"/>
      <c r="UY259" s="86"/>
      <c r="UZ259" s="86"/>
      <c r="VA259" s="86"/>
      <c r="VB259" s="86"/>
      <c r="VC259" s="86"/>
      <c r="VD259" s="86"/>
      <c r="VE259" s="86"/>
      <c r="VF259" s="86"/>
      <c r="VG259" s="86"/>
      <c r="VH259" s="86"/>
      <c r="VI259" s="86"/>
      <c r="VJ259" s="86"/>
      <c r="VK259" s="86"/>
      <c r="VL259" s="86"/>
      <c r="VM259" s="86"/>
      <c r="VN259" s="86"/>
      <c r="VO259" s="86"/>
      <c r="VP259" s="86"/>
      <c r="VQ259" s="86"/>
      <c r="VR259" s="86"/>
      <c r="VS259" s="86"/>
      <c r="VT259" s="86"/>
      <c r="VU259" s="86"/>
      <c r="VV259" s="86"/>
      <c r="VW259" s="86"/>
      <c r="VX259" s="86"/>
      <c r="VY259" s="86"/>
      <c r="VZ259" s="86"/>
      <c r="WA259" s="86"/>
      <c r="WB259" s="86"/>
      <c r="WC259" s="86"/>
      <c r="WD259" s="86"/>
      <c r="WE259" s="86"/>
      <c r="WF259" s="86"/>
      <c r="WG259" s="86"/>
      <c r="WH259" s="86"/>
      <c r="WI259" s="86"/>
      <c r="WJ259" s="86"/>
      <c r="WK259" s="86"/>
      <c r="WL259" s="86"/>
      <c r="WM259" s="86"/>
      <c r="WN259" s="86"/>
      <c r="WO259" s="86"/>
      <c r="WP259" s="86"/>
      <c r="WQ259" s="86"/>
      <c r="WR259" s="86"/>
      <c r="WS259" s="86"/>
      <c r="WT259" s="86"/>
      <c r="WU259" s="86"/>
      <c r="WV259" s="86"/>
      <c r="WW259" s="86"/>
      <c r="WX259" s="86"/>
      <c r="WY259" s="86"/>
      <c r="WZ259" s="86"/>
      <c r="XA259" s="86"/>
      <c r="XB259" s="86"/>
      <c r="XC259" s="86"/>
      <c r="XD259" s="86"/>
      <c r="XE259" s="86"/>
      <c r="XF259" s="86"/>
      <c r="XG259" s="86"/>
      <c r="XH259" s="86"/>
      <c r="XI259" s="86"/>
      <c r="XJ259" s="86"/>
      <c r="XK259" s="86"/>
      <c r="XL259" s="86"/>
      <c r="XM259" s="86"/>
      <c r="XN259" s="86"/>
      <c r="XO259" s="86"/>
      <c r="XP259" s="86"/>
      <c r="XQ259" s="86"/>
      <c r="XR259" s="86"/>
      <c r="XS259" s="86"/>
      <c r="XT259" s="86"/>
      <c r="XU259" s="86"/>
      <c r="XV259" s="86"/>
      <c r="XW259" s="86"/>
      <c r="XX259" s="86"/>
      <c r="XY259" s="86"/>
      <c r="XZ259" s="86"/>
      <c r="YA259" s="86"/>
      <c r="YB259" s="86"/>
      <c r="YC259" s="86"/>
      <c r="YD259" s="86"/>
      <c r="YE259" s="86"/>
      <c r="YF259" s="86"/>
      <c r="YG259" s="86"/>
      <c r="YH259" s="86"/>
      <c r="YI259" s="86"/>
      <c r="YJ259" s="86"/>
      <c r="YK259" s="86"/>
      <c r="YL259" s="86"/>
      <c r="YM259" s="86"/>
      <c r="YN259" s="86"/>
      <c r="YO259" s="86"/>
      <c r="YP259" s="86"/>
      <c r="YQ259" s="86"/>
      <c r="YR259" s="86"/>
      <c r="YS259" s="86"/>
      <c r="YT259" s="86"/>
      <c r="YU259" s="86"/>
      <c r="YV259" s="86"/>
      <c r="YW259" s="86"/>
      <c r="YX259" s="86"/>
      <c r="YY259" s="86"/>
      <c r="YZ259" s="86"/>
      <c r="ZA259" s="86"/>
      <c r="ZB259" s="86"/>
      <c r="ZC259" s="86"/>
      <c r="ZD259" s="86"/>
      <c r="ZE259" s="86"/>
      <c r="ZF259" s="86"/>
      <c r="ZG259" s="86"/>
      <c r="ZH259" s="86"/>
      <c r="ZI259" s="86"/>
      <c r="ZJ259" s="86"/>
      <c r="ZK259" s="86"/>
      <c r="ZL259" s="86"/>
      <c r="ZM259" s="86"/>
      <c r="ZN259" s="86"/>
      <c r="ZO259" s="86"/>
      <c r="ZP259" s="86"/>
      <c r="ZQ259" s="86"/>
      <c r="ZR259" s="86"/>
      <c r="ZS259" s="86"/>
      <c r="ZT259" s="86"/>
      <c r="ZU259" s="86"/>
      <c r="ZV259" s="86"/>
      <c r="ZW259" s="86"/>
      <c r="ZX259" s="86"/>
      <c r="ZY259" s="86"/>
      <c r="ZZ259" s="86"/>
      <c r="AAA259" s="86"/>
      <c r="AAB259" s="86"/>
      <c r="AAC259" s="86"/>
      <c r="AAD259" s="86"/>
      <c r="AAE259" s="86"/>
      <c r="AAF259" s="86"/>
      <c r="AAG259" s="86"/>
      <c r="AAH259" s="86"/>
      <c r="AAI259" s="86"/>
      <c r="AAJ259" s="86"/>
      <c r="AAK259" s="86"/>
      <c r="AAL259" s="86"/>
      <c r="AAM259" s="86"/>
      <c r="AAN259" s="86"/>
      <c r="AAO259" s="86"/>
      <c r="AAP259" s="86"/>
      <c r="AAQ259" s="86"/>
      <c r="AAR259" s="86"/>
      <c r="AAS259" s="86"/>
      <c r="AAT259" s="86"/>
      <c r="AAU259" s="86"/>
      <c r="AAV259" s="86"/>
      <c r="AAW259" s="86"/>
      <c r="AAX259" s="86"/>
      <c r="AAY259" s="86"/>
      <c r="AAZ259" s="86"/>
      <c r="ABA259" s="86"/>
      <c r="ABB259" s="86"/>
      <c r="ABC259" s="86"/>
      <c r="ABD259" s="86"/>
      <c r="ABE259" s="86"/>
      <c r="ABF259" s="86"/>
      <c r="ABG259" s="86"/>
      <c r="ABH259" s="86"/>
      <c r="ABI259" s="86"/>
      <c r="ABJ259" s="86"/>
      <c r="ABK259" s="86"/>
      <c r="ABL259" s="86"/>
      <c r="ABM259" s="86"/>
      <c r="ABN259" s="86"/>
      <c r="ABO259" s="86"/>
      <c r="ABP259" s="86"/>
      <c r="ABQ259" s="86"/>
      <c r="ABR259" s="86"/>
      <c r="ABS259" s="86"/>
      <c r="ABT259" s="86"/>
      <c r="ABU259" s="86"/>
      <c r="ABV259" s="86"/>
      <c r="ABW259" s="86"/>
      <c r="ABX259" s="86"/>
      <c r="ABY259" s="86"/>
      <c r="ABZ259" s="86"/>
      <c r="ACA259" s="86"/>
      <c r="ACB259" s="86"/>
      <c r="ACC259" s="86"/>
      <c r="ACD259" s="86"/>
      <c r="ACE259" s="86"/>
      <c r="ACF259" s="86"/>
      <c r="ACG259" s="86"/>
      <c r="ACH259" s="86"/>
      <c r="ACI259" s="86"/>
      <c r="ACJ259" s="86"/>
      <c r="ACK259" s="86"/>
      <c r="ACL259" s="86"/>
      <c r="ACM259" s="86"/>
      <c r="ACN259" s="86"/>
      <c r="ACO259" s="86"/>
      <c r="ACP259" s="86"/>
      <c r="ACQ259" s="86"/>
      <c r="ACR259" s="86"/>
      <c r="ACS259" s="86"/>
      <c r="ACT259" s="86"/>
      <c r="ACU259" s="86"/>
      <c r="ACV259" s="86"/>
      <c r="ACW259" s="86"/>
      <c r="ACX259" s="86"/>
      <c r="ACY259" s="86"/>
      <c r="ACZ259" s="86"/>
      <c r="ADA259" s="86"/>
      <c r="ADB259" s="86"/>
      <c r="ADC259" s="86"/>
      <c r="ADD259" s="86"/>
      <c r="ADE259" s="86"/>
      <c r="ADF259" s="86"/>
      <c r="ADG259" s="86"/>
      <c r="ADH259" s="86"/>
      <c r="ADI259" s="86"/>
      <c r="ADJ259" s="86"/>
      <c r="ADK259" s="86"/>
      <c r="ADL259" s="86"/>
      <c r="ADM259" s="86"/>
      <c r="ADN259" s="86"/>
      <c r="ADO259" s="86"/>
      <c r="ADP259" s="86"/>
      <c r="ADQ259" s="86"/>
      <c r="ADR259" s="86"/>
      <c r="ADS259" s="86"/>
      <c r="ADT259" s="86"/>
      <c r="ADU259" s="86"/>
      <c r="ADV259" s="86"/>
      <c r="ADW259" s="86"/>
      <c r="ADX259" s="86"/>
      <c r="ADY259" s="86"/>
      <c r="ADZ259" s="86"/>
      <c r="AEA259" s="86"/>
      <c r="AEB259" s="86"/>
      <c r="AEC259" s="86"/>
      <c r="AED259" s="86"/>
      <c r="AEE259" s="86"/>
      <c r="AEF259" s="86"/>
      <c r="AEG259" s="86"/>
      <c r="AEH259" s="86"/>
      <c r="AEI259" s="86"/>
      <c r="AEJ259" s="86"/>
      <c r="AEK259" s="86"/>
      <c r="AEL259" s="86"/>
      <c r="AEM259" s="86"/>
      <c r="AEN259" s="86"/>
      <c r="AEO259" s="86"/>
      <c r="AEP259" s="86"/>
      <c r="AEQ259" s="86"/>
      <c r="AER259" s="86"/>
      <c r="AES259" s="86"/>
      <c r="AET259" s="86"/>
      <c r="AEU259" s="86"/>
      <c r="AEV259" s="86"/>
      <c r="AEW259" s="86"/>
      <c r="AEX259" s="86"/>
      <c r="AEY259" s="86"/>
      <c r="AEZ259" s="86"/>
      <c r="AFA259" s="86"/>
      <c r="AFB259" s="86"/>
      <c r="AFC259" s="86"/>
      <c r="AFD259" s="86"/>
      <c r="AFE259" s="86"/>
      <c r="AFF259" s="86"/>
      <c r="AFG259" s="86"/>
      <c r="AFH259" s="86"/>
      <c r="AFI259" s="86"/>
      <c r="AFJ259" s="86"/>
      <c r="AFK259" s="86"/>
      <c r="AFL259" s="86"/>
      <c r="AFM259" s="86"/>
      <c r="AFN259" s="86"/>
      <c r="AFO259" s="86"/>
      <c r="AFP259" s="86"/>
      <c r="AFQ259" s="86"/>
      <c r="AFR259" s="86"/>
      <c r="AFS259" s="86"/>
      <c r="AFT259" s="86"/>
      <c r="AFU259" s="86"/>
      <c r="AFV259" s="86"/>
      <c r="AFW259" s="86"/>
      <c r="AFX259" s="86"/>
      <c r="AFY259" s="86"/>
      <c r="AFZ259" s="86"/>
      <c r="AGA259" s="86"/>
      <c r="AGB259" s="86"/>
      <c r="AGC259" s="86"/>
      <c r="AGD259" s="86"/>
      <c r="AGE259" s="86"/>
      <c r="AGF259" s="86"/>
      <c r="AGG259" s="86"/>
      <c r="AGH259" s="86"/>
      <c r="AGI259" s="86"/>
      <c r="AGJ259" s="86"/>
      <c r="AGK259" s="86"/>
      <c r="AGL259" s="86"/>
      <c r="AGM259" s="86"/>
      <c r="AGN259" s="86"/>
      <c r="AGO259" s="86"/>
      <c r="AGP259" s="86"/>
      <c r="AGQ259" s="86"/>
      <c r="AGR259" s="86"/>
      <c r="AGS259" s="86"/>
      <c r="AGT259" s="86"/>
      <c r="AGU259" s="86"/>
      <c r="AGV259" s="86"/>
      <c r="AGW259" s="86"/>
      <c r="AGX259" s="86"/>
      <c r="AGY259" s="86"/>
      <c r="AGZ259" s="86"/>
      <c r="AHA259" s="86"/>
      <c r="AHB259" s="86"/>
      <c r="AHC259" s="86"/>
      <c r="AHD259" s="86"/>
      <c r="AHE259" s="86"/>
      <c r="AHF259" s="86"/>
      <c r="AHG259" s="86"/>
      <c r="AHH259" s="86"/>
      <c r="AHI259" s="86"/>
      <c r="AHJ259" s="86"/>
      <c r="AHK259" s="86"/>
      <c r="AHL259" s="86"/>
      <c r="AHM259" s="86"/>
      <c r="AHN259" s="86"/>
      <c r="AHO259" s="86"/>
      <c r="AHP259" s="86"/>
      <c r="AHQ259" s="86"/>
      <c r="AHR259" s="86"/>
      <c r="AHS259" s="86"/>
      <c r="AHT259" s="86"/>
      <c r="AHU259" s="86"/>
      <c r="AHV259" s="86"/>
      <c r="AHW259" s="86"/>
      <c r="AHX259" s="86"/>
      <c r="AHY259" s="86"/>
      <c r="AHZ259" s="86"/>
      <c r="AIA259" s="86"/>
      <c r="AIB259" s="86"/>
      <c r="AIC259" s="86"/>
      <c r="AID259" s="86"/>
      <c r="AIE259" s="86"/>
      <c r="AIF259" s="86"/>
      <c r="AIG259" s="86"/>
      <c r="AIH259" s="86"/>
      <c r="AII259" s="86"/>
      <c r="AIJ259" s="86"/>
      <c r="AIK259" s="86"/>
      <c r="AIL259" s="86"/>
      <c r="AIM259" s="86"/>
      <c r="AIN259" s="86"/>
      <c r="AIO259" s="86"/>
      <c r="AIP259" s="86"/>
      <c r="AIQ259" s="86"/>
      <c r="AIR259" s="86"/>
      <c r="AIS259" s="86"/>
      <c r="AIT259" s="86"/>
      <c r="AIU259" s="86"/>
      <c r="AIV259" s="86"/>
      <c r="AIW259" s="86"/>
      <c r="AIX259" s="86"/>
      <c r="AIY259" s="86"/>
      <c r="AIZ259" s="86"/>
      <c r="AJA259" s="86"/>
      <c r="AJB259" s="86"/>
      <c r="AJC259" s="86"/>
      <c r="AJD259" s="86"/>
      <c r="AJE259" s="86"/>
      <c r="AJF259" s="86"/>
      <c r="AJG259" s="86"/>
      <c r="AJH259" s="86"/>
      <c r="AJI259" s="86"/>
      <c r="AJJ259" s="86"/>
      <c r="AJK259" s="86"/>
      <c r="AJL259" s="86"/>
      <c r="AJM259" s="86"/>
      <c r="AJN259" s="86"/>
      <c r="AJO259" s="86"/>
      <c r="AJP259" s="86"/>
      <c r="AJQ259" s="86"/>
      <c r="AJR259" s="86"/>
      <c r="AJS259" s="86"/>
      <c r="AJT259" s="86"/>
      <c r="AJU259" s="86"/>
      <c r="AJV259" s="86"/>
      <c r="AJW259" s="86"/>
      <c r="AJX259" s="86"/>
      <c r="AJY259" s="86"/>
      <c r="AJZ259" s="86"/>
      <c r="AKA259" s="86"/>
      <c r="AKB259" s="86"/>
      <c r="AKC259" s="86"/>
      <c r="AKD259" s="86"/>
      <c r="AKE259" s="86"/>
      <c r="AKF259" s="86"/>
      <c r="AKG259" s="86"/>
      <c r="AKH259" s="86"/>
      <c r="AKI259" s="86"/>
      <c r="AKJ259" s="86"/>
      <c r="AKK259" s="86"/>
      <c r="AKL259" s="86"/>
      <c r="AKM259" s="86"/>
      <c r="AKN259" s="86"/>
      <c r="AKO259" s="86"/>
      <c r="AKP259" s="86"/>
      <c r="AKQ259" s="86"/>
      <c r="AKR259" s="86"/>
      <c r="AKS259" s="86"/>
      <c r="AKT259" s="86"/>
      <c r="AKU259" s="86"/>
      <c r="AKV259" s="86"/>
      <c r="AKW259" s="86"/>
      <c r="AKX259" s="86"/>
      <c r="AKY259" s="86"/>
      <c r="AKZ259" s="86"/>
      <c r="ALA259" s="86"/>
      <c r="ALB259" s="86"/>
      <c r="ALC259" s="86"/>
      <c r="ALD259" s="86"/>
      <c r="ALE259" s="86"/>
      <c r="ALF259" s="86"/>
      <c r="ALG259" s="86"/>
      <c r="ALH259" s="86"/>
      <c r="ALI259" s="86"/>
      <c r="ALJ259" s="86"/>
      <c r="ALK259" s="86"/>
      <c r="ALL259" s="86"/>
      <c r="ALM259" s="86"/>
      <c r="ALN259" s="86"/>
      <c r="ALO259" s="86"/>
      <c r="ALP259" s="86"/>
      <c r="ALQ259" s="86"/>
      <c r="ALR259" s="86"/>
      <c r="ALS259" s="86"/>
      <c r="ALT259" s="86"/>
      <c r="ALU259" s="86"/>
      <c r="ALV259" s="86"/>
      <c r="ALW259" s="86"/>
      <c r="ALX259" s="86"/>
      <c r="ALY259" s="86"/>
      <c r="ALZ259" s="86"/>
      <c r="AMA259" s="86"/>
      <c r="AMB259" s="86"/>
    </row>
    <row r="260" spans="1:1016" s="13" customFormat="1" ht="51.75" customHeight="1">
      <c r="A260" s="154">
        <v>7</v>
      </c>
      <c r="B260" s="197" t="s">
        <v>135</v>
      </c>
      <c r="C260" s="198" t="s">
        <v>133</v>
      </c>
      <c r="D260" s="171">
        <v>42</v>
      </c>
      <c r="E260" s="171">
        <v>18</v>
      </c>
      <c r="F260" s="171">
        <v>0</v>
      </c>
      <c r="G260" s="171">
        <v>18</v>
      </c>
      <c r="H260" s="171">
        <v>1196.0999999999999</v>
      </c>
      <c r="I260" s="171">
        <v>0</v>
      </c>
      <c r="J260" s="171">
        <v>1196.0999999999999</v>
      </c>
      <c r="K260" s="171">
        <v>52</v>
      </c>
      <c r="L260" s="167">
        <v>0</v>
      </c>
      <c r="M260" s="167">
        <v>52</v>
      </c>
      <c r="N260" s="317" t="s">
        <v>183</v>
      </c>
      <c r="O260" s="298" t="s">
        <v>901</v>
      </c>
      <c r="P260" s="297" t="s">
        <v>719</v>
      </c>
      <c r="Q260" s="244"/>
      <c r="R260" s="85">
        <v>20</v>
      </c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  <c r="FS260" s="86"/>
      <c r="FT260" s="86"/>
      <c r="FU260" s="86"/>
      <c r="FV260" s="86"/>
      <c r="FW260" s="86"/>
      <c r="FX260" s="86"/>
      <c r="FY260" s="86"/>
      <c r="FZ260" s="86"/>
      <c r="GA260" s="86"/>
      <c r="GB260" s="86"/>
      <c r="GC260" s="86"/>
      <c r="GD260" s="86"/>
      <c r="GE260" s="86"/>
      <c r="GF260" s="86"/>
      <c r="GG260" s="86"/>
      <c r="GH260" s="86"/>
      <c r="GI260" s="86"/>
      <c r="GJ260" s="86"/>
      <c r="GK260" s="86"/>
      <c r="GL260" s="86"/>
      <c r="GM260" s="86"/>
      <c r="GN260" s="86"/>
      <c r="GO260" s="86"/>
      <c r="GP260" s="86"/>
      <c r="GQ260" s="86"/>
      <c r="GR260" s="86"/>
      <c r="GS260" s="86"/>
      <c r="GT260" s="86"/>
      <c r="GU260" s="86"/>
      <c r="GV260" s="86"/>
      <c r="GW260" s="86"/>
      <c r="GX260" s="86"/>
      <c r="GY260" s="86"/>
      <c r="GZ260" s="86"/>
      <c r="HA260" s="86"/>
      <c r="HB260" s="86"/>
      <c r="HC260" s="86"/>
      <c r="HD260" s="86"/>
      <c r="HE260" s="86"/>
      <c r="HF260" s="86"/>
      <c r="HG260" s="86"/>
      <c r="HH260" s="86"/>
      <c r="HI260" s="86"/>
      <c r="HJ260" s="86"/>
      <c r="HK260" s="86"/>
      <c r="HL260" s="86"/>
      <c r="HM260" s="86"/>
      <c r="HN260" s="86"/>
      <c r="HO260" s="86"/>
      <c r="HP260" s="86"/>
      <c r="HQ260" s="86"/>
      <c r="HR260" s="86"/>
      <c r="HS260" s="86"/>
      <c r="HT260" s="86"/>
      <c r="HU260" s="86"/>
      <c r="HV260" s="86"/>
      <c r="HW260" s="86"/>
      <c r="HX260" s="86"/>
      <c r="HY260" s="86"/>
      <c r="HZ260" s="86"/>
      <c r="IA260" s="86"/>
      <c r="IB260" s="86"/>
      <c r="IC260" s="86"/>
      <c r="ID260" s="86"/>
      <c r="IE260" s="86"/>
      <c r="IF260" s="86"/>
      <c r="IG260" s="86"/>
      <c r="IH260" s="86"/>
      <c r="II260" s="86"/>
      <c r="IJ260" s="86"/>
      <c r="IK260" s="86"/>
      <c r="IL260" s="86"/>
      <c r="IM260" s="86"/>
      <c r="IN260" s="86"/>
      <c r="IO260" s="86"/>
      <c r="IP260" s="86"/>
      <c r="IQ260" s="86"/>
      <c r="IR260" s="86"/>
      <c r="IS260" s="86"/>
      <c r="IT260" s="86"/>
      <c r="IU260" s="86"/>
      <c r="IV260" s="86"/>
      <c r="IW260" s="86"/>
      <c r="IX260" s="86"/>
      <c r="IY260" s="86"/>
      <c r="IZ260" s="86"/>
      <c r="JA260" s="86"/>
      <c r="JB260" s="86"/>
      <c r="JC260" s="86"/>
      <c r="JD260" s="86"/>
      <c r="JE260" s="86"/>
      <c r="JF260" s="86"/>
      <c r="JG260" s="86"/>
      <c r="JH260" s="86"/>
      <c r="JI260" s="86"/>
      <c r="JJ260" s="86"/>
      <c r="JK260" s="86"/>
      <c r="JL260" s="86"/>
      <c r="JM260" s="86"/>
      <c r="JN260" s="86"/>
      <c r="JO260" s="86"/>
      <c r="JP260" s="86"/>
      <c r="JQ260" s="86"/>
      <c r="JR260" s="86"/>
      <c r="JS260" s="86"/>
      <c r="JT260" s="86"/>
      <c r="JU260" s="86"/>
      <c r="JV260" s="86"/>
      <c r="JW260" s="86"/>
      <c r="JX260" s="86"/>
      <c r="JY260" s="86"/>
      <c r="JZ260" s="86"/>
      <c r="KA260" s="86"/>
      <c r="KB260" s="86"/>
      <c r="KC260" s="86"/>
      <c r="KD260" s="86"/>
      <c r="KE260" s="86"/>
      <c r="KF260" s="86"/>
      <c r="KG260" s="86"/>
      <c r="KH260" s="86"/>
      <c r="KI260" s="86"/>
      <c r="KJ260" s="86"/>
      <c r="KK260" s="86"/>
      <c r="KL260" s="86"/>
      <c r="KM260" s="86"/>
      <c r="KN260" s="86"/>
      <c r="KO260" s="86"/>
      <c r="KP260" s="86"/>
      <c r="KQ260" s="86"/>
      <c r="KR260" s="86"/>
      <c r="KS260" s="86"/>
      <c r="KT260" s="86"/>
      <c r="KU260" s="86"/>
      <c r="KV260" s="86"/>
      <c r="KW260" s="86"/>
      <c r="KX260" s="86"/>
      <c r="KY260" s="86"/>
      <c r="KZ260" s="86"/>
      <c r="LA260" s="86"/>
      <c r="LB260" s="86"/>
      <c r="LC260" s="86"/>
      <c r="LD260" s="86"/>
      <c r="LE260" s="86"/>
      <c r="LF260" s="86"/>
      <c r="LG260" s="86"/>
      <c r="LH260" s="86"/>
      <c r="LI260" s="86"/>
      <c r="LJ260" s="86"/>
      <c r="LK260" s="86"/>
      <c r="LL260" s="86"/>
      <c r="LM260" s="86"/>
      <c r="LN260" s="86"/>
      <c r="LO260" s="86"/>
      <c r="LP260" s="86"/>
      <c r="LQ260" s="86"/>
      <c r="LR260" s="86"/>
      <c r="LS260" s="86"/>
      <c r="LT260" s="86"/>
      <c r="LU260" s="86"/>
      <c r="LV260" s="86"/>
      <c r="LW260" s="86"/>
      <c r="LX260" s="86"/>
      <c r="LY260" s="86"/>
      <c r="LZ260" s="86"/>
      <c r="MA260" s="86"/>
      <c r="MB260" s="86"/>
      <c r="MC260" s="86"/>
      <c r="MD260" s="86"/>
      <c r="ME260" s="86"/>
      <c r="MF260" s="86"/>
      <c r="MG260" s="86"/>
      <c r="MH260" s="86"/>
      <c r="MI260" s="86"/>
      <c r="MJ260" s="86"/>
      <c r="MK260" s="86"/>
      <c r="ML260" s="86"/>
      <c r="MM260" s="86"/>
      <c r="MN260" s="86"/>
      <c r="MO260" s="86"/>
      <c r="MP260" s="86"/>
      <c r="MQ260" s="86"/>
      <c r="MR260" s="86"/>
      <c r="MS260" s="86"/>
      <c r="MT260" s="86"/>
      <c r="MU260" s="86"/>
      <c r="MV260" s="86"/>
      <c r="MW260" s="86"/>
      <c r="MX260" s="86"/>
      <c r="MY260" s="86"/>
      <c r="MZ260" s="86"/>
      <c r="NA260" s="86"/>
      <c r="NB260" s="86"/>
      <c r="NC260" s="86"/>
      <c r="ND260" s="86"/>
      <c r="NE260" s="86"/>
      <c r="NF260" s="86"/>
      <c r="NG260" s="86"/>
      <c r="NH260" s="86"/>
      <c r="NI260" s="86"/>
      <c r="NJ260" s="86"/>
      <c r="NK260" s="86"/>
      <c r="NL260" s="86"/>
      <c r="NM260" s="86"/>
      <c r="NN260" s="86"/>
      <c r="NO260" s="86"/>
      <c r="NP260" s="86"/>
      <c r="NQ260" s="86"/>
      <c r="NR260" s="86"/>
      <c r="NS260" s="86"/>
      <c r="NT260" s="86"/>
      <c r="NU260" s="86"/>
      <c r="NV260" s="86"/>
      <c r="NW260" s="86"/>
      <c r="NX260" s="86"/>
      <c r="NY260" s="86"/>
      <c r="NZ260" s="86"/>
      <c r="OA260" s="86"/>
      <c r="OB260" s="86"/>
      <c r="OC260" s="86"/>
      <c r="OD260" s="86"/>
      <c r="OE260" s="86"/>
      <c r="OF260" s="86"/>
      <c r="OG260" s="86"/>
      <c r="OH260" s="86"/>
      <c r="OI260" s="86"/>
      <c r="OJ260" s="86"/>
      <c r="OK260" s="86"/>
      <c r="OL260" s="86"/>
      <c r="OM260" s="86"/>
      <c r="ON260" s="86"/>
      <c r="OO260" s="86"/>
      <c r="OP260" s="86"/>
      <c r="OQ260" s="86"/>
      <c r="OR260" s="86"/>
      <c r="OS260" s="86"/>
      <c r="OT260" s="86"/>
      <c r="OU260" s="86"/>
      <c r="OV260" s="86"/>
      <c r="OW260" s="86"/>
      <c r="OX260" s="86"/>
      <c r="OY260" s="86"/>
      <c r="OZ260" s="86"/>
      <c r="PA260" s="86"/>
      <c r="PB260" s="86"/>
      <c r="PC260" s="86"/>
      <c r="PD260" s="86"/>
      <c r="PE260" s="86"/>
      <c r="PF260" s="86"/>
      <c r="PG260" s="86"/>
      <c r="PH260" s="86"/>
      <c r="PI260" s="86"/>
      <c r="PJ260" s="86"/>
      <c r="PK260" s="86"/>
      <c r="PL260" s="86"/>
      <c r="PM260" s="86"/>
      <c r="PN260" s="86"/>
      <c r="PO260" s="86"/>
      <c r="PP260" s="86"/>
      <c r="PQ260" s="86"/>
      <c r="PR260" s="86"/>
      <c r="PS260" s="86"/>
      <c r="PT260" s="86"/>
      <c r="PU260" s="86"/>
      <c r="PV260" s="86"/>
      <c r="PW260" s="86"/>
      <c r="PX260" s="86"/>
      <c r="PY260" s="86"/>
      <c r="PZ260" s="86"/>
      <c r="QA260" s="86"/>
      <c r="QB260" s="86"/>
      <c r="QC260" s="86"/>
      <c r="QD260" s="86"/>
      <c r="QE260" s="86"/>
      <c r="QF260" s="86"/>
      <c r="QG260" s="86"/>
      <c r="QH260" s="86"/>
      <c r="QI260" s="86"/>
      <c r="QJ260" s="86"/>
      <c r="QK260" s="86"/>
      <c r="QL260" s="86"/>
      <c r="QM260" s="86"/>
      <c r="QN260" s="86"/>
      <c r="QO260" s="86"/>
      <c r="QP260" s="86"/>
      <c r="QQ260" s="86"/>
      <c r="QR260" s="86"/>
      <c r="QS260" s="86"/>
      <c r="QT260" s="86"/>
      <c r="QU260" s="86"/>
      <c r="QV260" s="86"/>
      <c r="QW260" s="86"/>
      <c r="QX260" s="86"/>
      <c r="QY260" s="86"/>
      <c r="QZ260" s="86"/>
      <c r="RA260" s="86"/>
      <c r="RB260" s="86"/>
      <c r="RC260" s="86"/>
      <c r="RD260" s="86"/>
      <c r="RE260" s="86"/>
      <c r="RF260" s="86"/>
      <c r="RG260" s="86"/>
      <c r="RH260" s="86"/>
      <c r="RI260" s="86"/>
      <c r="RJ260" s="86"/>
      <c r="RK260" s="86"/>
      <c r="RL260" s="86"/>
      <c r="RM260" s="86"/>
      <c r="RN260" s="86"/>
      <c r="RO260" s="86"/>
      <c r="RP260" s="86"/>
      <c r="RQ260" s="86"/>
      <c r="RR260" s="86"/>
      <c r="RS260" s="86"/>
      <c r="RT260" s="86"/>
      <c r="RU260" s="86"/>
      <c r="RV260" s="86"/>
      <c r="RW260" s="86"/>
      <c r="RX260" s="86"/>
      <c r="RY260" s="86"/>
      <c r="RZ260" s="86"/>
      <c r="SA260" s="86"/>
      <c r="SB260" s="86"/>
      <c r="SC260" s="86"/>
      <c r="SD260" s="86"/>
      <c r="SE260" s="86"/>
      <c r="SF260" s="86"/>
      <c r="SG260" s="86"/>
      <c r="SH260" s="86"/>
      <c r="SI260" s="86"/>
      <c r="SJ260" s="86"/>
      <c r="SK260" s="86"/>
      <c r="SL260" s="86"/>
      <c r="SM260" s="86"/>
      <c r="SN260" s="86"/>
      <c r="SO260" s="86"/>
      <c r="SP260" s="86"/>
      <c r="SQ260" s="86"/>
      <c r="SR260" s="86"/>
      <c r="SS260" s="86"/>
      <c r="ST260" s="86"/>
      <c r="SU260" s="86"/>
      <c r="SV260" s="86"/>
      <c r="SW260" s="86"/>
      <c r="SX260" s="86"/>
      <c r="SY260" s="86"/>
      <c r="SZ260" s="86"/>
      <c r="TA260" s="86"/>
      <c r="TB260" s="86"/>
      <c r="TC260" s="86"/>
      <c r="TD260" s="86"/>
      <c r="TE260" s="86"/>
      <c r="TF260" s="86"/>
      <c r="TG260" s="86"/>
      <c r="TH260" s="86"/>
      <c r="TI260" s="86"/>
      <c r="TJ260" s="86"/>
      <c r="TK260" s="86"/>
      <c r="TL260" s="86"/>
      <c r="TM260" s="86"/>
      <c r="TN260" s="86"/>
      <c r="TO260" s="86"/>
      <c r="TP260" s="86"/>
      <c r="TQ260" s="86"/>
      <c r="TR260" s="86"/>
      <c r="TS260" s="86"/>
      <c r="TT260" s="86"/>
      <c r="TU260" s="86"/>
      <c r="TV260" s="86"/>
      <c r="TW260" s="86"/>
      <c r="TX260" s="86"/>
      <c r="TY260" s="86"/>
      <c r="TZ260" s="86"/>
      <c r="UA260" s="86"/>
      <c r="UB260" s="86"/>
      <c r="UC260" s="86"/>
      <c r="UD260" s="86"/>
      <c r="UE260" s="86"/>
      <c r="UF260" s="86"/>
      <c r="UG260" s="86"/>
      <c r="UH260" s="86"/>
      <c r="UI260" s="86"/>
      <c r="UJ260" s="86"/>
      <c r="UK260" s="86"/>
      <c r="UL260" s="86"/>
      <c r="UM260" s="86"/>
      <c r="UN260" s="86"/>
      <c r="UO260" s="86"/>
      <c r="UP260" s="86"/>
      <c r="UQ260" s="86"/>
      <c r="UR260" s="86"/>
      <c r="US260" s="86"/>
      <c r="UT260" s="86"/>
      <c r="UU260" s="86"/>
      <c r="UV260" s="86"/>
      <c r="UW260" s="86"/>
      <c r="UX260" s="86"/>
      <c r="UY260" s="86"/>
      <c r="UZ260" s="86"/>
      <c r="VA260" s="86"/>
      <c r="VB260" s="86"/>
      <c r="VC260" s="86"/>
      <c r="VD260" s="86"/>
      <c r="VE260" s="86"/>
      <c r="VF260" s="86"/>
      <c r="VG260" s="86"/>
      <c r="VH260" s="86"/>
      <c r="VI260" s="86"/>
      <c r="VJ260" s="86"/>
      <c r="VK260" s="86"/>
      <c r="VL260" s="86"/>
      <c r="VM260" s="86"/>
      <c r="VN260" s="86"/>
      <c r="VO260" s="86"/>
      <c r="VP260" s="86"/>
      <c r="VQ260" s="86"/>
      <c r="VR260" s="86"/>
      <c r="VS260" s="86"/>
      <c r="VT260" s="86"/>
      <c r="VU260" s="86"/>
      <c r="VV260" s="86"/>
      <c r="VW260" s="86"/>
      <c r="VX260" s="86"/>
      <c r="VY260" s="86"/>
      <c r="VZ260" s="86"/>
      <c r="WA260" s="86"/>
      <c r="WB260" s="86"/>
      <c r="WC260" s="86"/>
      <c r="WD260" s="86"/>
      <c r="WE260" s="86"/>
      <c r="WF260" s="86"/>
      <c r="WG260" s="86"/>
      <c r="WH260" s="86"/>
      <c r="WI260" s="86"/>
      <c r="WJ260" s="86"/>
      <c r="WK260" s="86"/>
      <c r="WL260" s="86"/>
      <c r="WM260" s="86"/>
      <c r="WN260" s="86"/>
      <c r="WO260" s="86"/>
      <c r="WP260" s="86"/>
      <c r="WQ260" s="86"/>
      <c r="WR260" s="86"/>
      <c r="WS260" s="86"/>
      <c r="WT260" s="86"/>
      <c r="WU260" s="86"/>
      <c r="WV260" s="86"/>
      <c r="WW260" s="86"/>
      <c r="WX260" s="86"/>
      <c r="WY260" s="86"/>
      <c r="WZ260" s="86"/>
      <c r="XA260" s="86"/>
      <c r="XB260" s="86"/>
      <c r="XC260" s="86"/>
      <c r="XD260" s="86"/>
      <c r="XE260" s="86"/>
      <c r="XF260" s="86"/>
      <c r="XG260" s="86"/>
      <c r="XH260" s="86"/>
      <c r="XI260" s="86"/>
      <c r="XJ260" s="86"/>
      <c r="XK260" s="86"/>
      <c r="XL260" s="86"/>
      <c r="XM260" s="86"/>
      <c r="XN260" s="86"/>
      <c r="XO260" s="86"/>
      <c r="XP260" s="86"/>
      <c r="XQ260" s="86"/>
      <c r="XR260" s="86"/>
      <c r="XS260" s="86"/>
      <c r="XT260" s="86"/>
      <c r="XU260" s="86"/>
      <c r="XV260" s="86"/>
      <c r="XW260" s="86"/>
      <c r="XX260" s="86"/>
      <c r="XY260" s="86"/>
      <c r="XZ260" s="86"/>
      <c r="YA260" s="86"/>
      <c r="YB260" s="86"/>
      <c r="YC260" s="86"/>
      <c r="YD260" s="86"/>
      <c r="YE260" s="86"/>
      <c r="YF260" s="86"/>
      <c r="YG260" s="86"/>
      <c r="YH260" s="86"/>
      <c r="YI260" s="86"/>
      <c r="YJ260" s="86"/>
      <c r="YK260" s="86"/>
      <c r="YL260" s="86"/>
      <c r="YM260" s="86"/>
      <c r="YN260" s="86"/>
      <c r="YO260" s="86"/>
      <c r="YP260" s="86"/>
      <c r="YQ260" s="86"/>
      <c r="YR260" s="86"/>
      <c r="YS260" s="86"/>
      <c r="YT260" s="86"/>
      <c r="YU260" s="86"/>
      <c r="YV260" s="86"/>
      <c r="YW260" s="86"/>
      <c r="YX260" s="86"/>
      <c r="YY260" s="86"/>
      <c r="YZ260" s="86"/>
      <c r="ZA260" s="86"/>
      <c r="ZB260" s="86"/>
      <c r="ZC260" s="86"/>
      <c r="ZD260" s="86"/>
      <c r="ZE260" s="86"/>
      <c r="ZF260" s="86"/>
      <c r="ZG260" s="86"/>
      <c r="ZH260" s="86"/>
      <c r="ZI260" s="86"/>
      <c r="ZJ260" s="86"/>
      <c r="ZK260" s="86"/>
      <c r="ZL260" s="86"/>
      <c r="ZM260" s="86"/>
      <c r="ZN260" s="86"/>
      <c r="ZO260" s="86"/>
      <c r="ZP260" s="86"/>
      <c r="ZQ260" s="86"/>
      <c r="ZR260" s="86"/>
      <c r="ZS260" s="86"/>
      <c r="ZT260" s="86"/>
      <c r="ZU260" s="86"/>
      <c r="ZV260" s="86"/>
      <c r="ZW260" s="86"/>
      <c r="ZX260" s="86"/>
      <c r="ZY260" s="86"/>
      <c r="ZZ260" s="86"/>
      <c r="AAA260" s="86"/>
      <c r="AAB260" s="86"/>
      <c r="AAC260" s="86"/>
      <c r="AAD260" s="86"/>
      <c r="AAE260" s="86"/>
      <c r="AAF260" s="86"/>
      <c r="AAG260" s="86"/>
      <c r="AAH260" s="86"/>
      <c r="AAI260" s="86"/>
      <c r="AAJ260" s="86"/>
      <c r="AAK260" s="86"/>
      <c r="AAL260" s="86"/>
      <c r="AAM260" s="86"/>
      <c r="AAN260" s="86"/>
      <c r="AAO260" s="86"/>
      <c r="AAP260" s="86"/>
      <c r="AAQ260" s="86"/>
      <c r="AAR260" s="86"/>
      <c r="AAS260" s="86"/>
      <c r="AAT260" s="86"/>
      <c r="AAU260" s="86"/>
      <c r="AAV260" s="86"/>
      <c r="AAW260" s="86"/>
      <c r="AAX260" s="86"/>
      <c r="AAY260" s="86"/>
      <c r="AAZ260" s="86"/>
      <c r="ABA260" s="86"/>
      <c r="ABB260" s="86"/>
      <c r="ABC260" s="86"/>
      <c r="ABD260" s="86"/>
      <c r="ABE260" s="86"/>
      <c r="ABF260" s="86"/>
      <c r="ABG260" s="86"/>
      <c r="ABH260" s="86"/>
      <c r="ABI260" s="86"/>
      <c r="ABJ260" s="86"/>
      <c r="ABK260" s="86"/>
      <c r="ABL260" s="86"/>
      <c r="ABM260" s="86"/>
      <c r="ABN260" s="86"/>
      <c r="ABO260" s="86"/>
      <c r="ABP260" s="86"/>
      <c r="ABQ260" s="86"/>
      <c r="ABR260" s="86"/>
      <c r="ABS260" s="86"/>
      <c r="ABT260" s="86"/>
      <c r="ABU260" s="86"/>
      <c r="ABV260" s="86"/>
      <c r="ABW260" s="86"/>
      <c r="ABX260" s="86"/>
      <c r="ABY260" s="86"/>
      <c r="ABZ260" s="86"/>
      <c r="ACA260" s="86"/>
      <c r="ACB260" s="86"/>
      <c r="ACC260" s="86"/>
      <c r="ACD260" s="86"/>
      <c r="ACE260" s="86"/>
      <c r="ACF260" s="86"/>
      <c r="ACG260" s="86"/>
      <c r="ACH260" s="86"/>
      <c r="ACI260" s="86"/>
      <c r="ACJ260" s="86"/>
      <c r="ACK260" s="86"/>
      <c r="ACL260" s="86"/>
      <c r="ACM260" s="86"/>
      <c r="ACN260" s="86"/>
      <c r="ACO260" s="86"/>
      <c r="ACP260" s="86"/>
      <c r="ACQ260" s="86"/>
      <c r="ACR260" s="86"/>
      <c r="ACS260" s="86"/>
      <c r="ACT260" s="86"/>
      <c r="ACU260" s="86"/>
      <c r="ACV260" s="86"/>
      <c r="ACW260" s="86"/>
      <c r="ACX260" s="86"/>
      <c r="ACY260" s="86"/>
      <c r="ACZ260" s="86"/>
      <c r="ADA260" s="86"/>
      <c r="ADB260" s="86"/>
      <c r="ADC260" s="86"/>
      <c r="ADD260" s="86"/>
      <c r="ADE260" s="86"/>
      <c r="ADF260" s="86"/>
      <c r="ADG260" s="86"/>
      <c r="ADH260" s="86"/>
      <c r="ADI260" s="86"/>
      <c r="ADJ260" s="86"/>
      <c r="ADK260" s="86"/>
      <c r="ADL260" s="86"/>
      <c r="ADM260" s="86"/>
      <c r="ADN260" s="86"/>
      <c r="ADO260" s="86"/>
      <c r="ADP260" s="86"/>
      <c r="ADQ260" s="86"/>
      <c r="ADR260" s="86"/>
      <c r="ADS260" s="86"/>
      <c r="ADT260" s="86"/>
      <c r="ADU260" s="86"/>
      <c r="ADV260" s="86"/>
      <c r="ADW260" s="86"/>
      <c r="ADX260" s="86"/>
      <c r="ADY260" s="86"/>
      <c r="ADZ260" s="86"/>
      <c r="AEA260" s="86"/>
      <c r="AEB260" s="86"/>
      <c r="AEC260" s="86"/>
      <c r="AED260" s="86"/>
      <c r="AEE260" s="86"/>
      <c r="AEF260" s="86"/>
      <c r="AEG260" s="86"/>
      <c r="AEH260" s="86"/>
      <c r="AEI260" s="86"/>
      <c r="AEJ260" s="86"/>
      <c r="AEK260" s="86"/>
      <c r="AEL260" s="86"/>
      <c r="AEM260" s="86"/>
      <c r="AEN260" s="86"/>
      <c r="AEO260" s="86"/>
      <c r="AEP260" s="86"/>
      <c r="AEQ260" s="86"/>
      <c r="AER260" s="86"/>
      <c r="AES260" s="86"/>
      <c r="AET260" s="86"/>
      <c r="AEU260" s="86"/>
      <c r="AEV260" s="86"/>
      <c r="AEW260" s="86"/>
      <c r="AEX260" s="86"/>
      <c r="AEY260" s="86"/>
      <c r="AEZ260" s="86"/>
      <c r="AFA260" s="86"/>
      <c r="AFB260" s="86"/>
      <c r="AFC260" s="86"/>
      <c r="AFD260" s="86"/>
      <c r="AFE260" s="86"/>
      <c r="AFF260" s="86"/>
      <c r="AFG260" s="86"/>
      <c r="AFH260" s="86"/>
      <c r="AFI260" s="86"/>
      <c r="AFJ260" s="86"/>
      <c r="AFK260" s="86"/>
      <c r="AFL260" s="86"/>
      <c r="AFM260" s="86"/>
      <c r="AFN260" s="86"/>
      <c r="AFO260" s="86"/>
      <c r="AFP260" s="86"/>
      <c r="AFQ260" s="86"/>
      <c r="AFR260" s="86"/>
      <c r="AFS260" s="86"/>
      <c r="AFT260" s="86"/>
      <c r="AFU260" s="86"/>
      <c r="AFV260" s="86"/>
      <c r="AFW260" s="86"/>
      <c r="AFX260" s="86"/>
      <c r="AFY260" s="86"/>
      <c r="AFZ260" s="86"/>
      <c r="AGA260" s="86"/>
      <c r="AGB260" s="86"/>
      <c r="AGC260" s="86"/>
      <c r="AGD260" s="86"/>
      <c r="AGE260" s="86"/>
      <c r="AGF260" s="86"/>
      <c r="AGG260" s="86"/>
      <c r="AGH260" s="86"/>
      <c r="AGI260" s="86"/>
      <c r="AGJ260" s="86"/>
      <c r="AGK260" s="86"/>
      <c r="AGL260" s="86"/>
      <c r="AGM260" s="86"/>
      <c r="AGN260" s="86"/>
      <c r="AGO260" s="86"/>
      <c r="AGP260" s="86"/>
      <c r="AGQ260" s="86"/>
      <c r="AGR260" s="86"/>
      <c r="AGS260" s="86"/>
      <c r="AGT260" s="86"/>
      <c r="AGU260" s="86"/>
      <c r="AGV260" s="86"/>
      <c r="AGW260" s="86"/>
      <c r="AGX260" s="86"/>
      <c r="AGY260" s="86"/>
      <c r="AGZ260" s="86"/>
      <c r="AHA260" s="86"/>
      <c r="AHB260" s="86"/>
      <c r="AHC260" s="86"/>
      <c r="AHD260" s="86"/>
      <c r="AHE260" s="86"/>
      <c r="AHF260" s="86"/>
      <c r="AHG260" s="86"/>
      <c r="AHH260" s="86"/>
      <c r="AHI260" s="86"/>
      <c r="AHJ260" s="86"/>
      <c r="AHK260" s="86"/>
      <c r="AHL260" s="86"/>
      <c r="AHM260" s="86"/>
      <c r="AHN260" s="86"/>
      <c r="AHO260" s="86"/>
      <c r="AHP260" s="86"/>
      <c r="AHQ260" s="86"/>
      <c r="AHR260" s="86"/>
      <c r="AHS260" s="86"/>
      <c r="AHT260" s="86"/>
      <c r="AHU260" s="86"/>
      <c r="AHV260" s="86"/>
      <c r="AHW260" s="86"/>
      <c r="AHX260" s="86"/>
      <c r="AHY260" s="86"/>
      <c r="AHZ260" s="86"/>
      <c r="AIA260" s="86"/>
      <c r="AIB260" s="86"/>
      <c r="AIC260" s="86"/>
      <c r="AID260" s="86"/>
      <c r="AIE260" s="86"/>
      <c r="AIF260" s="86"/>
      <c r="AIG260" s="86"/>
      <c r="AIH260" s="86"/>
      <c r="AII260" s="86"/>
      <c r="AIJ260" s="86"/>
      <c r="AIK260" s="86"/>
      <c r="AIL260" s="86"/>
      <c r="AIM260" s="86"/>
      <c r="AIN260" s="86"/>
      <c r="AIO260" s="86"/>
      <c r="AIP260" s="86"/>
      <c r="AIQ260" s="86"/>
      <c r="AIR260" s="86"/>
      <c r="AIS260" s="86"/>
      <c r="AIT260" s="86"/>
      <c r="AIU260" s="86"/>
      <c r="AIV260" s="86"/>
      <c r="AIW260" s="86"/>
      <c r="AIX260" s="86"/>
      <c r="AIY260" s="86"/>
      <c r="AIZ260" s="86"/>
      <c r="AJA260" s="86"/>
      <c r="AJB260" s="86"/>
      <c r="AJC260" s="86"/>
      <c r="AJD260" s="86"/>
      <c r="AJE260" s="86"/>
      <c r="AJF260" s="86"/>
      <c r="AJG260" s="86"/>
      <c r="AJH260" s="86"/>
      <c r="AJI260" s="86"/>
      <c r="AJJ260" s="86"/>
      <c r="AJK260" s="86"/>
      <c r="AJL260" s="86"/>
      <c r="AJM260" s="86"/>
      <c r="AJN260" s="86"/>
      <c r="AJO260" s="86"/>
      <c r="AJP260" s="86"/>
      <c r="AJQ260" s="86"/>
      <c r="AJR260" s="86"/>
      <c r="AJS260" s="86"/>
      <c r="AJT260" s="86"/>
      <c r="AJU260" s="86"/>
      <c r="AJV260" s="86"/>
      <c r="AJW260" s="86"/>
      <c r="AJX260" s="86"/>
      <c r="AJY260" s="86"/>
      <c r="AJZ260" s="86"/>
      <c r="AKA260" s="86"/>
      <c r="AKB260" s="86"/>
      <c r="AKC260" s="86"/>
      <c r="AKD260" s="86"/>
      <c r="AKE260" s="86"/>
      <c r="AKF260" s="86"/>
      <c r="AKG260" s="86"/>
      <c r="AKH260" s="86"/>
      <c r="AKI260" s="86"/>
      <c r="AKJ260" s="86"/>
      <c r="AKK260" s="86"/>
      <c r="AKL260" s="86"/>
      <c r="AKM260" s="86"/>
      <c r="AKN260" s="86"/>
      <c r="AKO260" s="86"/>
      <c r="AKP260" s="86"/>
      <c r="AKQ260" s="86"/>
      <c r="AKR260" s="86"/>
      <c r="AKS260" s="86"/>
      <c r="AKT260" s="86"/>
      <c r="AKU260" s="86"/>
      <c r="AKV260" s="86"/>
      <c r="AKW260" s="86"/>
      <c r="AKX260" s="86"/>
      <c r="AKY260" s="86"/>
      <c r="AKZ260" s="86"/>
      <c r="ALA260" s="86"/>
      <c r="ALB260" s="86"/>
      <c r="ALC260" s="86"/>
      <c r="ALD260" s="86"/>
      <c r="ALE260" s="86"/>
      <c r="ALF260" s="86"/>
      <c r="ALG260" s="86"/>
      <c r="ALH260" s="86"/>
      <c r="ALI260" s="86"/>
      <c r="ALJ260" s="86"/>
      <c r="ALK260" s="86"/>
      <c r="ALL260" s="86"/>
      <c r="ALM260" s="86"/>
      <c r="ALN260" s="86"/>
      <c r="ALO260" s="86"/>
      <c r="ALP260" s="86"/>
      <c r="ALQ260" s="86"/>
      <c r="ALR260" s="86"/>
      <c r="ALS260" s="86"/>
      <c r="ALT260" s="86"/>
      <c r="ALU260" s="86"/>
      <c r="ALV260" s="86"/>
      <c r="ALW260" s="86"/>
      <c r="ALX260" s="86"/>
      <c r="ALY260" s="86"/>
      <c r="ALZ260" s="86"/>
      <c r="AMA260" s="86"/>
      <c r="AMB260" s="86"/>
    </row>
    <row r="261" spans="1:1016" s="13" customFormat="1" ht="51.75" customHeight="1">
      <c r="A261" s="155">
        <v>8</v>
      </c>
      <c r="B261" s="197" t="s">
        <v>135</v>
      </c>
      <c r="C261" s="198" t="s">
        <v>133</v>
      </c>
      <c r="D261" s="170">
        <v>47</v>
      </c>
      <c r="E261" s="170">
        <v>22</v>
      </c>
      <c r="F261" s="170">
        <v>22</v>
      </c>
      <c r="G261" s="170">
        <v>0</v>
      </c>
      <c r="H261" s="170">
        <v>425.3</v>
      </c>
      <c r="I261" s="170">
        <v>425.3</v>
      </c>
      <c r="J261" s="170">
        <v>0</v>
      </c>
      <c r="K261" s="170">
        <v>50</v>
      </c>
      <c r="L261" s="166">
        <v>36</v>
      </c>
      <c r="M261" s="166">
        <v>14</v>
      </c>
      <c r="N261" s="316" t="s">
        <v>184</v>
      </c>
      <c r="O261" s="293" t="s">
        <v>185</v>
      </c>
      <c r="P261" s="297" t="s">
        <v>719</v>
      </c>
      <c r="Q261" s="244"/>
      <c r="R261" s="85">
        <v>20</v>
      </c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  <c r="FS261" s="86"/>
      <c r="FT261" s="86"/>
      <c r="FU261" s="86"/>
      <c r="FV261" s="86"/>
      <c r="FW261" s="86"/>
      <c r="FX261" s="86"/>
      <c r="FY261" s="86"/>
      <c r="FZ261" s="86"/>
      <c r="GA261" s="86"/>
      <c r="GB261" s="86"/>
      <c r="GC261" s="86"/>
      <c r="GD261" s="86"/>
      <c r="GE261" s="86"/>
      <c r="GF261" s="86"/>
      <c r="GG261" s="86"/>
      <c r="GH261" s="86"/>
      <c r="GI261" s="86"/>
      <c r="GJ261" s="86"/>
      <c r="GK261" s="86"/>
      <c r="GL261" s="86"/>
      <c r="GM261" s="86"/>
      <c r="GN261" s="86"/>
      <c r="GO261" s="86"/>
      <c r="GP261" s="86"/>
      <c r="GQ261" s="86"/>
      <c r="GR261" s="86"/>
      <c r="GS261" s="86"/>
      <c r="GT261" s="86"/>
      <c r="GU261" s="86"/>
      <c r="GV261" s="86"/>
      <c r="GW261" s="86"/>
      <c r="GX261" s="86"/>
      <c r="GY261" s="86"/>
      <c r="GZ261" s="86"/>
      <c r="HA261" s="86"/>
      <c r="HB261" s="86"/>
      <c r="HC261" s="86"/>
      <c r="HD261" s="86"/>
      <c r="HE261" s="86"/>
      <c r="HF261" s="86"/>
      <c r="HG261" s="86"/>
      <c r="HH261" s="86"/>
      <c r="HI261" s="86"/>
      <c r="HJ261" s="86"/>
      <c r="HK261" s="86"/>
      <c r="HL261" s="86"/>
      <c r="HM261" s="86"/>
      <c r="HN261" s="86"/>
      <c r="HO261" s="86"/>
      <c r="HP261" s="86"/>
      <c r="HQ261" s="86"/>
      <c r="HR261" s="86"/>
      <c r="HS261" s="86"/>
      <c r="HT261" s="86"/>
      <c r="HU261" s="86"/>
      <c r="HV261" s="86"/>
      <c r="HW261" s="86"/>
      <c r="HX261" s="86"/>
      <c r="HY261" s="86"/>
      <c r="HZ261" s="86"/>
      <c r="IA261" s="86"/>
      <c r="IB261" s="86"/>
      <c r="IC261" s="86"/>
      <c r="ID261" s="86"/>
      <c r="IE261" s="86"/>
      <c r="IF261" s="86"/>
      <c r="IG261" s="86"/>
      <c r="IH261" s="86"/>
      <c r="II261" s="86"/>
      <c r="IJ261" s="86"/>
      <c r="IK261" s="86"/>
      <c r="IL261" s="86"/>
      <c r="IM261" s="86"/>
      <c r="IN261" s="86"/>
      <c r="IO261" s="86"/>
      <c r="IP261" s="86"/>
      <c r="IQ261" s="86"/>
      <c r="IR261" s="86"/>
      <c r="IS261" s="86"/>
      <c r="IT261" s="86"/>
      <c r="IU261" s="86"/>
      <c r="IV261" s="86"/>
      <c r="IW261" s="86"/>
      <c r="IX261" s="86"/>
      <c r="IY261" s="86"/>
      <c r="IZ261" s="86"/>
      <c r="JA261" s="86"/>
      <c r="JB261" s="86"/>
      <c r="JC261" s="86"/>
      <c r="JD261" s="86"/>
      <c r="JE261" s="86"/>
      <c r="JF261" s="86"/>
      <c r="JG261" s="86"/>
      <c r="JH261" s="86"/>
      <c r="JI261" s="86"/>
      <c r="JJ261" s="86"/>
      <c r="JK261" s="86"/>
      <c r="JL261" s="86"/>
      <c r="JM261" s="86"/>
      <c r="JN261" s="86"/>
      <c r="JO261" s="86"/>
      <c r="JP261" s="86"/>
      <c r="JQ261" s="86"/>
      <c r="JR261" s="86"/>
      <c r="JS261" s="86"/>
      <c r="JT261" s="86"/>
      <c r="JU261" s="86"/>
      <c r="JV261" s="86"/>
      <c r="JW261" s="86"/>
      <c r="JX261" s="86"/>
      <c r="JY261" s="86"/>
      <c r="JZ261" s="86"/>
      <c r="KA261" s="86"/>
      <c r="KB261" s="86"/>
      <c r="KC261" s="86"/>
      <c r="KD261" s="86"/>
      <c r="KE261" s="86"/>
      <c r="KF261" s="86"/>
      <c r="KG261" s="86"/>
      <c r="KH261" s="86"/>
      <c r="KI261" s="86"/>
      <c r="KJ261" s="86"/>
      <c r="KK261" s="86"/>
      <c r="KL261" s="86"/>
      <c r="KM261" s="86"/>
      <c r="KN261" s="86"/>
      <c r="KO261" s="86"/>
      <c r="KP261" s="86"/>
      <c r="KQ261" s="86"/>
      <c r="KR261" s="86"/>
      <c r="KS261" s="86"/>
      <c r="KT261" s="86"/>
      <c r="KU261" s="86"/>
      <c r="KV261" s="86"/>
      <c r="KW261" s="86"/>
      <c r="KX261" s="86"/>
      <c r="KY261" s="86"/>
      <c r="KZ261" s="86"/>
      <c r="LA261" s="86"/>
      <c r="LB261" s="86"/>
      <c r="LC261" s="86"/>
      <c r="LD261" s="86"/>
      <c r="LE261" s="86"/>
      <c r="LF261" s="86"/>
      <c r="LG261" s="86"/>
      <c r="LH261" s="86"/>
      <c r="LI261" s="86"/>
      <c r="LJ261" s="86"/>
      <c r="LK261" s="86"/>
      <c r="LL261" s="86"/>
      <c r="LM261" s="86"/>
      <c r="LN261" s="86"/>
      <c r="LO261" s="86"/>
      <c r="LP261" s="86"/>
      <c r="LQ261" s="86"/>
      <c r="LR261" s="86"/>
      <c r="LS261" s="86"/>
      <c r="LT261" s="86"/>
      <c r="LU261" s="86"/>
      <c r="LV261" s="86"/>
      <c r="LW261" s="86"/>
      <c r="LX261" s="86"/>
      <c r="LY261" s="86"/>
      <c r="LZ261" s="86"/>
      <c r="MA261" s="86"/>
      <c r="MB261" s="86"/>
      <c r="MC261" s="86"/>
      <c r="MD261" s="86"/>
      <c r="ME261" s="86"/>
      <c r="MF261" s="86"/>
      <c r="MG261" s="86"/>
      <c r="MH261" s="86"/>
      <c r="MI261" s="86"/>
      <c r="MJ261" s="86"/>
      <c r="MK261" s="86"/>
      <c r="ML261" s="86"/>
      <c r="MM261" s="86"/>
      <c r="MN261" s="86"/>
      <c r="MO261" s="86"/>
      <c r="MP261" s="86"/>
      <c r="MQ261" s="86"/>
      <c r="MR261" s="86"/>
      <c r="MS261" s="86"/>
      <c r="MT261" s="86"/>
      <c r="MU261" s="86"/>
      <c r="MV261" s="86"/>
      <c r="MW261" s="86"/>
      <c r="MX261" s="86"/>
      <c r="MY261" s="86"/>
      <c r="MZ261" s="86"/>
      <c r="NA261" s="86"/>
      <c r="NB261" s="86"/>
      <c r="NC261" s="86"/>
      <c r="ND261" s="86"/>
      <c r="NE261" s="86"/>
      <c r="NF261" s="86"/>
      <c r="NG261" s="86"/>
      <c r="NH261" s="86"/>
      <c r="NI261" s="86"/>
      <c r="NJ261" s="86"/>
      <c r="NK261" s="86"/>
      <c r="NL261" s="86"/>
      <c r="NM261" s="86"/>
      <c r="NN261" s="86"/>
      <c r="NO261" s="86"/>
      <c r="NP261" s="86"/>
      <c r="NQ261" s="86"/>
      <c r="NR261" s="86"/>
      <c r="NS261" s="86"/>
      <c r="NT261" s="86"/>
      <c r="NU261" s="86"/>
      <c r="NV261" s="86"/>
      <c r="NW261" s="86"/>
      <c r="NX261" s="86"/>
      <c r="NY261" s="86"/>
      <c r="NZ261" s="86"/>
      <c r="OA261" s="86"/>
      <c r="OB261" s="86"/>
      <c r="OC261" s="86"/>
      <c r="OD261" s="86"/>
      <c r="OE261" s="86"/>
      <c r="OF261" s="86"/>
      <c r="OG261" s="86"/>
      <c r="OH261" s="86"/>
      <c r="OI261" s="86"/>
      <c r="OJ261" s="86"/>
      <c r="OK261" s="86"/>
      <c r="OL261" s="86"/>
      <c r="OM261" s="86"/>
      <c r="ON261" s="86"/>
      <c r="OO261" s="86"/>
      <c r="OP261" s="86"/>
      <c r="OQ261" s="86"/>
      <c r="OR261" s="86"/>
      <c r="OS261" s="86"/>
      <c r="OT261" s="86"/>
      <c r="OU261" s="86"/>
      <c r="OV261" s="86"/>
      <c r="OW261" s="86"/>
      <c r="OX261" s="86"/>
      <c r="OY261" s="86"/>
      <c r="OZ261" s="86"/>
      <c r="PA261" s="86"/>
      <c r="PB261" s="86"/>
      <c r="PC261" s="86"/>
      <c r="PD261" s="86"/>
      <c r="PE261" s="86"/>
      <c r="PF261" s="86"/>
      <c r="PG261" s="86"/>
      <c r="PH261" s="86"/>
      <c r="PI261" s="86"/>
      <c r="PJ261" s="86"/>
      <c r="PK261" s="86"/>
      <c r="PL261" s="86"/>
      <c r="PM261" s="86"/>
      <c r="PN261" s="86"/>
      <c r="PO261" s="86"/>
      <c r="PP261" s="86"/>
      <c r="PQ261" s="86"/>
      <c r="PR261" s="86"/>
      <c r="PS261" s="86"/>
      <c r="PT261" s="86"/>
      <c r="PU261" s="86"/>
      <c r="PV261" s="86"/>
      <c r="PW261" s="86"/>
      <c r="PX261" s="86"/>
      <c r="PY261" s="86"/>
      <c r="PZ261" s="86"/>
      <c r="QA261" s="86"/>
      <c r="QB261" s="86"/>
      <c r="QC261" s="86"/>
      <c r="QD261" s="86"/>
      <c r="QE261" s="86"/>
      <c r="QF261" s="86"/>
      <c r="QG261" s="86"/>
      <c r="QH261" s="86"/>
      <c r="QI261" s="86"/>
      <c r="QJ261" s="86"/>
      <c r="QK261" s="86"/>
      <c r="QL261" s="86"/>
      <c r="QM261" s="86"/>
      <c r="QN261" s="86"/>
      <c r="QO261" s="86"/>
      <c r="QP261" s="86"/>
      <c r="QQ261" s="86"/>
      <c r="QR261" s="86"/>
      <c r="QS261" s="86"/>
      <c r="QT261" s="86"/>
      <c r="QU261" s="86"/>
      <c r="QV261" s="86"/>
      <c r="QW261" s="86"/>
      <c r="QX261" s="86"/>
      <c r="QY261" s="86"/>
      <c r="QZ261" s="86"/>
      <c r="RA261" s="86"/>
      <c r="RB261" s="86"/>
      <c r="RC261" s="86"/>
      <c r="RD261" s="86"/>
      <c r="RE261" s="86"/>
      <c r="RF261" s="86"/>
      <c r="RG261" s="86"/>
      <c r="RH261" s="86"/>
      <c r="RI261" s="86"/>
      <c r="RJ261" s="86"/>
      <c r="RK261" s="86"/>
      <c r="RL261" s="86"/>
      <c r="RM261" s="86"/>
      <c r="RN261" s="86"/>
      <c r="RO261" s="86"/>
      <c r="RP261" s="86"/>
      <c r="RQ261" s="86"/>
      <c r="RR261" s="86"/>
      <c r="RS261" s="86"/>
      <c r="RT261" s="86"/>
      <c r="RU261" s="86"/>
      <c r="RV261" s="86"/>
      <c r="RW261" s="86"/>
      <c r="RX261" s="86"/>
      <c r="RY261" s="86"/>
      <c r="RZ261" s="86"/>
      <c r="SA261" s="86"/>
      <c r="SB261" s="86"/>
      <c r="SC261" s="86"/>
      <c r="SD261" s="86"/>
      <c r="SE261" s="86"/>
      <c r="SF261" s="86"/>
      <c r="SG261" s="86"/>
      <c r="SH261" s="86"/>
      <c r="SI261" s="86"/>
      <c r="SJ261" s="86"/>
      <c r="SK261" s="86"/>
      <c r="SL261" s="86"/>
      <c r="SM261" s="86"/>
      <c r="SN261" s="86"/>
      <c r="SO261" s="86"/>
      <c r="SP261" s="86"/>
      <c r="SQ261" s="86"/>
      <c r="SR261" s="86"/>
      <c r="SS261" s="86"/>
      <c r="ST261" s="86"/>
      <c r="SU261" s="86"/>
      <c r="SV261" s="86"/>
      <c r="SW261" s="86"/>
      <c r="SX261" s="86"/>
      <c r="SY261" s="86"/>
      <c r="SZ261" s="86"/>
      <c r="TA261" s="86"/>
      <c r="TB261" s="86"/>
      <c r="TC261" s="86"/>
      <c r="TD261" s="86"/>
      <c r="TE261" s="86"/>
      <c r="TF261" s="86"/>
      <c r="TG261" s="86"/>
      <c r="TH261" s="86"/>
      <c r="TI261" s="86"/>
      <c r="TJ261" s="86"/>
      <c r="TK261" s="86"/>
      <c r="TL261" s="86"/>
      <c r="TM261" s="86"/>
      <c r="TN261" s="86"/>
      <c r="TO261" s="86"/>
      <c r="TP261" s="86"/>
      <c r="TQ261" s="86"/>
      <c r="TR261" s="86"/>
      <c r="TS261" s="86"/>
      <c r="TT261" s="86"/>
      <c r="TU261" s="86"/>
      <c r="TV261" s="86"/>
      <c r="TW261" s="86"/>
      <c r="TX261" s="86"/>
      <c r="TY261" s="86"/>
      <c r="TZ261" s="86"/>
      <c r="UA261" s="86"/>
      <c r="UB261" s="86"/>
      <c r="UC261" s="86"/>
      <c r="UD261" s="86"/>
      <c r="UE261" s="86"/>
      <c r="UF261" s="86"/>
      <c r="UG261" s="86"/>
      <c r="UH261" s="86"/>
      <c r="UI261" s="86"/>
      <c r="UJ261" s="86"/>
      <c r="UK261" s="86"/>
      <c r="UL261" s="86"/>
      <c r="UM261" s="86"/>
      <c r="UN261" s="86"/>
      <c r="UO261" s="86"/>
      <c r="UP261" s="86"/>
      <c r="UQ261" s="86"/>
      <c r="UR261" s="86"/>
      <c r="US261" s="86"/>
      <c r="UT261" s="86"/>
      <c r="UU261" s="86"/>
      <c r="UV261" s="86"/>
      <c r="UW261" s="86"/>
      <c r="UX261" s="86"/>
      <c r="UY261" s="86"/>
      <c r="UZ261" s="86"/>
      <c r="VA261" s="86"/>
      <c r="VB261" s="86"/>
      <c r="VC261" s="86"/>
      <c r="VD261" s="86"/>
      <c r="VE261" s="86"/>
      <c r="VF261" s="86"/>
      <c r="VG261" s="86"/>
      <c r="VH261" s="86"/>
      <c r="VI261" s="86"/>
      <c r="VJ261" s="86"/>
      <c r="VK261" s="86"/>
      <c r="VL261" s="86"/>
      <c r="VM261" s="86"/>
      <c r="VN261" s="86"/>
      <c r="VO261" s="86"/>
      <c r="VP261" s="86"/>
      <c r="VQ261" s="86"/>
      <c r="VR261" s="86"/>
      <c r="VS261" s="86"/>
      <c r="VT261" s="86"/>
      <c r="VU261" s="86"/>
      <c r="VV261" s="86"/>
      <c r="VW261" s="86"/>
      <c r="VX261" s="86"/>
      <c r="VY261" s="86"/>
      <c r="VZ261" s="86"/>
      <c r="WA261" s="86"/>
      <c r="WB261" s="86"/>
      <c r="WC261" s="86"/>
      <c r="WD261" s="86"/>
      <c r="WE261" s="86"/>
      <c r="WF261" s="86"/>
      <c r="WG261" s="86"/>
      <c r="WH261" s="86"/>
      <c r="WI261" s="86"/>
      <c r="WJ261" s="86"/>
      <c r="WK261" s="86"/>
      <c r="WL261" s="86"/>
      <c r="WM261" s="86"/>
      <c r="WN261" s="86"/>
      <c r="WO261" s="86"/>
      <c r="WP261" s="86"/>
      <c r="WQ261" s="86"/>
      <c r="WR261" s="86"/>
      <c r="WS261" s="86"/>
      <c r="WT261" s="86"/>
      <c r="WU261" s="86"/>
      <c r="WV261" s="86"/>
      <c r="WW261" s="86"/>
      <c r="WX261" s="86"/>
      <c r="WY261" s="86"/>
      <c r="WZ261" s="86"/>
      <c r="XA261" s="86"/>
      <c r="XB261" s="86"/>
      <c r="XC261" s="86"/>
      <c r="XD261" s="86"/>
      <c r="XE261" s="86"/>
      <c r="XF261" s="86"/>
      <c r="XG261" s="86"/>
      <c r="XH261" s="86"/>
      <c r="XI261" s="86"/>
      <c r="XJ261" s="86"/>
      <c r="XK261" s="86"/>
      <c r="XL261" s="86"/>
      <c r="XM261" s="86"/>
      <c r="XN261" s="86"/>
      <c r="XO261" s="86"/>
      <c r="XP261" s="86"/>
      <c r="XQ261" s="86"/>
      <c r="XR261" s="86"/>
      <c r="XS261" s="86"/>
      <c r="XT261" s="86"/>
      <c r="XU261" s="86"/>
      <c r="XV261" s="86"/>
      <c r="XW261" s="86"/>
      <c r="XX261" s="86"/>
      <c r="XY261" s="86"/>
      <c r="XZ261" s="86"/>
      <c r="YA261" s="86"/>
      <c r="YB261" s="86"/>
      <c r="YC261" s="86"/>
      <c r="YD261" s="86"/>
      <c r="YE261" s="86"/>
      <c r="YF261" s="86"/>
      <c r="YG261" s="86"/>
      <c r="YH261" s="86"/>
      <c r="YI261" s="86"/>
      <c r="YJ261" s="86"/>
      <c r="YK261" s="86"/>
      <c r="YL261" s="86"/>
      <c r="YM261" s="86"/>
      <c r="YN261" s="86"/>
      <c r="YO261" s="86"/>
      <c r="YP261" s="86"/>
      <c r="YQ261" s="86"/>
      <c r="YR261" s="86"/>
      <c r="YS261" s="86"/>
      <c r="YT261" s="86"/>
      <c r="YU261" s="86"/>
      <c r="YV261" s="86"/>
      <c r="YW261" s="86"/>
      <c r="YX261" s="86"/>
      <c r="YY261" s="86"/>
      <c r="YZ261" s="86"/>
      <c r="ZA261" s="86"/>
      <c r="ZB261" s="86"/>
      <c r="ZC261" s="86"/>
      <c r="ZD261" s="86"/>
      <c r="ZE261" s="86"/>
      <c r="ZF261" s="86"/>
      <c r="ZG261" s="86"/>
      <c r="ZH261" s="86"/>
      <c r="ZI261" s="86"/>
      <c r="ZJ261" s="86"/>
      <c r="ZK261" s="86"/>
      <c r="ZL261" s="86"/>
      <c r="ZM261" s="86"/>
      <c r="ZN261" s="86"/>
      <c r="ZO261" s="86"/>
      <c r="ZP261" s="86"/>
      <c r="ZQ261" s="86"/>
      <c r="ZR261" s="86"/>
      <c r="ZS261" s="86"/>
      <c r="ZT261" s="86"/>
      <c r="ZU261" s="86"/>
      <c r="ZV261" s="86"/>
      <c r="ZW261" s="86"/>
      <c r="ZX261" s="86"/>
      <c r="ZY261" s="86"/>
      <c r="ZZ261" s="86"/>
      <c r="AAA261" s="86"/>
      <c r="AAB261" s="86"/>
      <c r="AAC261" s="86"/>
      <c r="AAD261" s="86"/>
      <c r="AAE261" s="86"/>
      <c r="AAF261" s="86"/>
      <c r="AAG261" s="86"/>
      <c r="AAH261" s="86"/>
      <c r="AAI261" s="86"/>
      <c r="AAJ261" s="86"/>
      <c r="AAK261" s="86"/>
      <c r="AAL261" s="86"/>
      <c r="AAM261" s="86"/>
      <c r="AAN261" s="86"/>
      <c r="AAO261" s="86"/>
      <c r="AAP261" s="86"/>
      <c r="AAQ261" s="86"/>
      <c r="AAR261" s="86"/>
      <c r="AAS261" s="86"/>
      <c r="AAT261" s="86"/>
      <c r="AAU261" s="86"/>
      <c r="AAV261" s="86"/>
      <c r="AAW261" s="86"/>
      <c r="AAX261" s="86"/>
      <c r="AAY261" s="86"/>
      <c r="AAZ261" s="86"/>
      <c r="ABA261" s="86"/>
      <c r="ABB261" s="86"/>
      <c r="ABC261" s="86"/>
      <c r="ABD261" s="86"/>
      <c r="ABE261" s="86"/>
      <c r="ABF261" s="86"/>
      <c r="ABG261" s="86"/>
      <c r="ABH261" s="86"/>
      <c r="ABI261" s="86"/>
      <c r="ABJ261" s="86"/>
      <c r="ABK261" s="86"/>
      <c r="ABL261" s="86"/>
      <c r="ABM261" s="86"/>
      <c r="ABN261" s="86"/>
      <c r="ABO261" s="86"/>
      <c r="ABP261" s="86"/>
      <c r="ABQ261" s="86"/>
      <c r="ABR261" s="86"/>
      <c r="ABS261" s="86"/>
      <c r="ABT261" s="86"/>
      <c r="ABU261" s="86"/>
      <c r="ABV261" s="86"/>
      <c r="ABW261" s="86"/>
      <c r="ABX261" s="86"/>
      <c r="ABY261" s="86"/>
      <c r="ABZ261" s="86"/>
      <c r="ACA261" s="86"/>
      <c r="ACB261" s="86"/>
      <c r="ACC261" s="86"/>
      <c r="ACD261" s="86"/>
      <c r="ACE261" s="86"/>
      <c r="ACF261" s="86"/>
      <c r="ACG261" s="86"/>
      <c r="ACH261" s="86"/>
      <c r="ACI261" s="86"/>
      <c r="ACJ261" s="86"/>
      <c r="ACK261" s="86"/>
      <c r="ACL261" s="86"/>
      <c r="ACM261" s="86"/>
      <c r="ACN261" s="86"/>
      <c r="ACO261" s="86"/>
      <c r="ACP261" s="86"/>
      <c r="ACQ261" s="86"/>
      <c r="ACR261" s="86"/>
      <c r="ACS261" s="86"/>
      <c r="ACT261" s="86"/>
      <c r="ACU261" s="86"/>
      <c r="ACV261" s="86"/>
      <c r="ACW261" s="86"/>
      <c r="ACX261" s="86"/>
      <c r="ACY261" s="86"/>
      <c r="ACZ261" s="86"/>
      <c r="ADA261" s="86"/>
      <c r="ADB261" s="86"/>
      <c r="ADC261" s="86"/>
      <c r="ADD261" s="86"/>
      <c r="ADE261" s="86"/>
      <c r="ADF261" s="86"/>
      <c r="ADG261" s="86"/>
      <c r="ADH261" s="86"/>
      <c r="ADI261" s="86"/>
      <c r="ADJ261" s="86"/>
      <c r="ADK261" s="86"/>
      <c r="ADL261" s="86"/>
      <c r="ADM261" s="86"/>
      <c r="ADN261" s="86"/>
      <c r="ADO261" s="86"/>
      <c r="ADP261" s="86"/>
      <c r="ADQ261" s="86"/>
      <c r="ADR261" s="86"/>
      <c r="ADS261" s="86"/>
      <c r="ADT261" s="86"/>
      <c r="ADU261" s="86"/>
      <c r="ADV261" s="86"/>
      <c r="ADW261" s="86"/>
      <c r="ADX261" s="86"/>
      <c r="ADY261" s="86"/>
      <c r="ADZ261" s="86"/>
      <c r="AEA261" s="86"/>
      <c r="AEB261" s="86"/>
      <c r="AEC261" s="86"/>
      <c r="AED261" s="86"/>
      <c r="AEE261" s="86"/>
      <c r="AEF261" s="86"/>
      <c r="AEG261" s="86"/>
      <c r="AEH261" s="86"/>
      <c r="AEI261" s="86"/>
      <c r="AEJ261" s="86"/>
      <c r="AEK261" s="86"/>
      <c r="AEL261" s="86"/>
      <c r="AEM261" s="86"/>
      <c r="AEN261" s="86"/>
      <c r="AEO261" s="86"/>
      <c r="AEP261" s="86"/>
      <c r="AEQ261" s="86"/>
      <c r="AER261" s="86"/>
      <c r="AES261" s="86"/>
      <c r="AET261" s="86"/>
      <c r="AEU261" s="86"/>
      <c r="AEV261" s="86"/>
      <c r="AEW261" s="86"/>
      <c r="AEX261" s="86"/>
      <c r="AEY261" s="86"/>
      <c r="AEZ261" s="86"/>
      <c r="AFA261" s="86"/>
      <c r="AFB261" s="86"/>
      <c r="AFC261" s="86"/>
      <c r="AFD261" s="86"/>
      <c r="AFE261" s="86"/>
      <c r="AFF261" s="86"/>
      <c r="AFG261" s="86"/>
      <c r="AFH261" s="86"/>
      <c r="AFI261" s="86"/>
      <c r="AFJ261" s="86"/>
      <c r="AFK261" s="86"/>
      <c r="AFL261" s="86"/>
      <c r="AFM261" s="86"/>
      <c r="AFN261" s="86"/>
      <c r="AFO261" s="86"/>
      <c r="AFP261" s="86"/>
      <c r="AFQ261" s="86"/>
      <c r="AFR261" s="86"/>
      <c r="AFS261" s="86"/>
      <c r="AFT261" s="86"/>
      <c r="AFU261" s="86"/>
      <c r="AFV261" s="86"/>
      <c r="AFW261" s="86"/>
      <c r="AFX261" s="86"/>
      <c r="AFY261" s="86"/>
      <c r="AFZ261" s="86"/>
      <c r="AGA261" s="86"/>
      <c r="AGB261" s="86"/>
      <c r="AGC261" s="86"/>
      <c r="AGD261" s="86"/>
      <c r="AGE261" s="86"/>
      <c r="AGF261" s="86"/>
      <c r="AGG261" s="86"/>
      <c r="AGH261" s="86"/>
      <c r="AGI261" s="86"/>
      <c r="AGJ261" s="86"/>
      <c r="AGK261" s="86"/>
      <c r="AGL261" s="86"/>
      <c r="AGM261" s="86"/>
      <c r="AGN261" s="86"/>
      <c r="AGO261" s="86"/>
      <c r="AGP261" s="86"/>
      <c r="AGQ261" s="86"/>
      <c r="AGR261" s="86"/>
      <c r="AGS261" s="86"/>
      <c r="AGT261" s="86"/>
      <c r="AGU261" s="86"/>
      <c r="AGV261" s="86"/>
      <c r="AGW261" s="86"/>
      <c r="AGX261" s="86"/>
      <c r="AGY261" s="86"/>
      <c r="AGZ261" s="86"/>
      <c r="AHA261" s="86"/>
      <c r="AHB261" s="86"/>
      <c r="AHC261" s="86"/>
      <c r="AHD261" s="86"/>
      <c r="AHE261" s="86"/>
      <c r="AHF261" s="86"/>
      <c r="AHG261" s="86"/>
      <c r="AHH261" s="86"/>
      <c r="AHI261" s="86"/>
      <c r="AHJ261" s="86"/>
      <c r="AHK261" s="86"/>
      <c r="AHL261" s="86"/>
      <c r="AHM261" s="86"/>
      <c r="AHN261" s="86"/>
      <c r="AHO261" s="86"/>
      <c r="AHP261" s="86"/>
      <c r="AHQ261" s="86"/>
      <c r="AHR261" s="86"/>
      <c r="AHS261" s="86"/>
      <c r="AHT261" s="86"/>
      <c r="AHU261" s="86"/>
      <c r="AHV261" s="86"/>
      <c r="AHW261" s="86"/>
      <c r="AHX261" s="86"/>
      <c r="AHY261" s="86"/>
      <c r="AHZ261" s="86"/>
      <c r="AIA261" s="86"/>
      <c r="AIB261" s="86"/>
      <c r="AIC261" s="86"/>
      <c r="AID261" s="86"/>
      <c r="AIE261" s="86"/>
      <c r="AIF261" s="86"/>
      <c r="AIG261" s="86"/>
      <c r="AIH261" s="86"/>
      <c r="AII261" s="86"/>
      <c r="AIJ261" s="86"/>
      <c r="AIK261" s="86"/>
      <c r="AIL261" s="86"/>
      <c r="AIM261" s="86"/>
      <c r="AIN261" s="86"/>
      <c r="AIO261" s="86"/>
      <c r="AIP261" s="86"/>
      <c r="AIQ261" s="86"/>
      <c r="AIR261" s="86"/>
      <c r="AIS261" s="86"/>
      <c r="AIT261" s="86"/>
      <c r="AIU261" s="86"/>
      <c r="AIV261" s="86"/>
      <c r="AIW261" s="86"/>
      <c r="AIX261" s="86"/>
      <c r="AIY261" s="86"/>
      <c r="AIZ261" s="86"/>
      <c r="AJA261" s="86"/>
      <c r="AJB261" s="86"/>
      <c r="AJC261" s="86"/>
      <c r="AJD261" s="86"/>
      <c r="AJE261" s="86"/>
      <c r="AJF261" s="86"/>
      <c r="AJG261" s="86"/>
      <c r="AJH261" s="86"/>
      <c r="AJI261" s="86"/>
      <c r="AJJ261" s="86"/>
      <c r="AJK261" s="86"/>
      <c r="AJL261" s="86"/>
      <c r="AJM261" s="86"/>
      <c r="AJN261" s="86"/>
      <c r="AJO261" s="86"/>
      <c r="AJP261" s="86"/>
      <c r="AJQ261" s="86"/>
      <c r="AJR261" s="86"/>
      <c r="AJS261" s="86"/>
      <c r="AJT261" s="86"/>
      <c r="AJU261" s="86"/>
      <c r="AJV261" s="86"/>
      <c r="AJW261" s="86"/>
      <c r="AJX261" s="86"/>
      <c r="AJY261" s="86"/>
      <c r="AJZ261" s="86"/>
      <c r="AKA261" s="86"/>
      <c r="AKB261" s="86"/>
      <c r="AKC261" s="86"/>
      <c r="AKD261" s="86"/>
      <c r="AKE261" s="86"/>
      <c r="AKF261" s="86"/>
      <c r="AKG261" s="86"/>
      <c r="AKH261" s="86"/>
      <c r="AKI261" s="86"/>
      <c r="AKJ261" s="86"/>
      <c r="AKK261" s="86"/>
      <c r="AKL261" s="86"/>
      <c r="AKM261" s="86"/>
      <c r="AKN261" s="86"/>
      <c r="AKO261" s="86"/>
      <c r="AKP261" s="86"/>
      <c r="AKQ261" s="86"/>
      <c r="AKR261" s="86"/>
      <c r="AKS261" s="86"/>
      <c r="AKT261" s="86"/>
      <c r="AKU261" s="86"/>
      <c r="AKV261" s="86"/>
      <c r="AKW261" s="86"/>
      <c r="AKX261" s="86"/>
      <c r="AKY261" s="86"/>
      <c r="AKZ261" s="86"/>
      <c r="ALA261" s="86"/>
      <c r="ALB261" s="86"/>
      <c r="ALC261" s="86"/>
      <c r="ALD261" s="86"/>
      <c r="ALE261" s="86"/>
      <c r="ALF261" s="86"/>
      <c r="ALG261" s="86"/>
      <c r="ALH261" s="86"/>
      <c r="ALI261" s="86"/>
      <c r="ALJ261" s="86"/>
      <c r="ALK261" s="86"/>
      <c r="ALL261" s="86"/>
      <c r="ALM261" s="86"/>
      <c r="ALN261" s="86"/>
      <c r="ALO261" s="86"/>
      <c r="ALP261" s="86"/>
      <c r="ALQ261" s="86"/>
      <c r="ALR261" s="86"/>
      <c r="ALS261" s="86"/>
      <c r="ALT261" s="86"/>
      <c r="ALU261" s="86"/>
      <c r="ALV261" s="86"/>
      <c r="ALW261" s="86"/>
      <c r="ALX261" s="86"/>
      <c r="ALY261" s="86"/>
      <c r="ALZ261" s="86"/>
      <c r="AMA261" s="86"/>
      <c r="AMB261" s="86"/>
    </row>
    <row r="262" spans="1:1016" s="13" customFormat="1" ht="51.75" customHeight="1">
      <c r="A262" s="155">
        <v>9</v>
      </c>
      <c r="B262" s="197" t="s">
        <v>135</v>
      </c>
      <c r="C262" s="198" t="s">
        <v>133</v>
      </c>
      <c r="D262" s="171">
        <v>22</v>
      </c>
      <c r="E262" s="171">
        <v>26</v>
      </c>
      <c r="F262" s="171">
        <v>26</v>
      </c>
      <c r="G262" s="171">
        <v>0</v>
      </c>
      <c r="H262" s="171">
        <v>416.5</v>
      </c>
      <c r="I262" s="171">
        <v>416.5</v>
      </c>
      <c r="J262" s="171">
        <v>0</v>
      </c>
      <c r="K262" s="171">
        <v>30</v>
      </c>
      <c r="L262" s="167">
        <v>30</v>
      </c>
      <c r="M262" s="167">
        <v>0</v>
      </c>
      <c r="N262" s="318" t="s">
        <v>184</v>
      </c>
      <c r="O262" s="298" t="s">
        <v>185</v>
      </c>
      <c r="P262" s="297" t="s">
        <v>719</v>
      </c>
      <c r="Q262" s="244"/>
      <c r="R262" s="85">
        <v>20</v>
      </c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  <c r="FS262" s="86"/>
      <c r="FT262" s="86"/>
      <c r="FU262" s="86"/>
      <c r="FV262" s="86"/>
      <c r="FW262" s="86"/>
      <c r="FX262" s="86"/>
      <c r="FY262" s="86"/>
      <c r="FZ262" s="86"/>
      <c r="GA262" s="86"/>
      <c r="GB262" s="86"/>
      <c r="GC262" s="86"/>
      <c r="GD262" s="86"/>
      <c r="GE262" s="86"/>
      <c r="GF262" s="86"/>
      <c r="GG262" s="86"/>
      <c r="GH262" s="86"/>
      <c r="GI262" s="86"/>
      <c r="GJ262" s="86"/>
      <c r="GK262" s="86"/>
      <c r="GL262" s="86"/>
      <c r="GM262" s="86"/>
      <c r="GN262" s="86"/>
      <c r="GO262" s="86"/>
      <c r="GP262" s="86"/>
      <c r="GQ262" s="86"/>
      <c r="GR262" s="86"/>
      <c r="GS262" s="86"/>
      <c r="GT262" s="86"/>
      <c r="GU262" s="86"/>
      <c r="GV262" s="86"/>
      <c r="GW262" s="86"/>
      <c r="GX262" s="86"/>
      <c r="GY262" s="86"/>
      <c r="GZ262" s="86"/>
      <c r="HA262" s="86"/>
      <c r="HB262" s="86"/>
      <c r="HC262" s="86"/>
      <c r="HD262" s="86"/>
      <c r="HE262" s="86"/>
      <c r="HF262" s="86"/>
      <c r="HG262" s="86"/>
      <c r="HH262" s="86"/>
      <c r="HI262" s="86"/>
      <c r="HJ262" s="86"/>
      <c r="HK262" s="86"/>
      <c r="HL262" s="86"/>
      <c r="HM262" s="86"/>
      <c r="HN262" s="86"/>
      <c r="HO262" s="86"/>
      <c r="HP262" s="86"/>
      <c r="HQ262" s="86"/>
      <c r="HR262" s="86"/>
      <c r="HS262" s="86"/>
      <c r="HT262" s="86"/>
      <c r="HU262" s="86"/>
      <c r="HV262" s="86"/>
      <c r="HW262" s="86"/>
      <c r="HX262" s="86"/>
      <c r="HY262" s="86"/>
      <c r="HZ262" s="86"/>
      <c r="IA262" s="86"/>
      <c r="IB262" s="86"/>
      <c r="IC262" s="86"/>
      <c r="ID262" s="86"/>
      <c r="IE262" s="86"/>
      <c r="IF262" s="86"/>
      <c r="IG262" s="86"/>
      <c r="IH262" s="86"/>
      <c r="II262" s="86"/>
      <c r="IJ262" s="86"/>
      <c r="IK262" s="86"/>
      <c r="IL262" s="86"/>
      <c r="IM262" s="86"/>
      <c r="IN262" s="86"/>
      <c r="IO262" s="86"/>
      <c r="IP262" s="86"/>
      <c r="IQ262" s="86"/>
      <c r="IR262" s="86"/>
      <c r="IS262" s="86"/>
      <c r="IT262" s="86"/>
      <c r="IU262" s="86"/>
      <c r="IV262" s="86"/>
      <c r="IW262" s="86"/>
      <c r="IX262" s="86"/>
      <c r="IY262" s="86"/>
      <c r="IZ262" s="86"/>
      <c r="JA262" s="86"/>
      <c r="JB262" s="86"/>
      <c r="JC262" s="86"/>
      <c r="JD262" s="86"/>
      <c r="JE262" s="86"/>
      <c r="JF262" s="86"/>
      <c r="JG262" s="86"/>
      <c r="JH262" s="86"/>
      <c r="JI262" s="86"/>
      <c r="JJ262" s="86"/>
      <c r="JK262" s="86"/>
      <c r="JL262" s="86"/>
      <c r="JM262" s="86"/>
      <c r="JN262" s="86"/>
      <c r="JO262" s="86"/>
      <c r="JP262" s="86"/>
      <c r="JQ262" s="86"/>
      <c r="JR262" s="86"/>
      <c r="JS262" s="86"/>
      <c r="JT262" s="86"/>
      <c r="JU262" s="86"/>
      <c r="JV262" s="86"/>
      <c r="JW262" s="86"/>
      <c r="JX262" s="86"/>
      <c r="JY262" s="86"/>
      <c r="JZ262" s="86"/>
      <c r="KA262" s="86"/>
      <c r="KB262" s="86"/>
      <c r="KC262" s="86"/>
      <c r="KD262" s="86"/>
      <c r="KE262" s="86"/>
      <c r="KF262" s="86"/>
      <c r="KG262" s="86"/>
      <c r="KH262" s="86"/>
      <c r="KI262" s="86"/>
      <c r="KJ262" s="86"/>
      <c r="KK262" s="86"/>
      <c r="KL262" s="86"/>
      <c r="KM262" s="86"/>
      <c r="KN262" s="86"/>
      <c r="KO262" s="86"/>
      <c r="KP262" s="86"/>
      <c r="KQ262" s="86"/>
      <c r="KR262" s="86"/>
      <c r="KS262" s="86"/>
      <c r="KT262" s="86"/>
      <c r="KU262" s="86"/>
      <c r="KV262" s="86"/>
      <c r="KW262" s="86"/>
      <c r="KX262" s="86"/>
      <c r="KY262" s="86"/>
      <c r="KZ262" s="86"/>
      <c r="LA262" s="86"/>
      <c r="LB262" s="86"/>
      <c r="LC262" s="86"/>
      <c r="LD262" s="86"/>
      <c r="LE262" s="86"/>
      <c r="LF262" s="86"/>
      <c r="LG262" s="86"/>
      <c r="LH262" s="86"/>
      <c r="LI262" s="86"/>
      <c r="LJ262" s="86"/>
      <c r="LK262" s="86"/>
      <c r="LL262" s="86"/>
      <c r="LM262" s="86"/>
      <c r="LN262" s="86"/>
      <c r="LO262" s="86"/>
      <c r="LP262" s="86"/>
      <c r="LQ262" s="86"/>
      <c r="LR262" s="86"/>
      <c r="LS262" s="86"/>
      <c r="LT262" s="86"/>
      <c r="LU262" s="86"/>
      <c r="LV262" s="86"/>
      <c r="LW262" s="86"/>
      <c r="LX262" s="86"/>
      <c r="LY262" s="86"/>
      <c r="LZ262" s="86"/>
      <c r="MA262" s="86"/>
      <c r="MB262" s="86"/>
      <c r="MC262" s="86"/>
      <c r="MD262" s="86"/>
      <c r="ME262" s="86"/>
      <c r="MF262" s="86"/>
      <c r="MG262" s="86"/>
      <c r="MH262" s="86"/>
      <c r="MI262" s="86"/>
      <c r="MJ262" s="86"/>
      <c r="MK262" s="86"/>
      <c r="ML262" s="86"/>
      <c r="MM262" s="86"/>
      <c r="MN262" s="86"/>
      <c r="MO262" s="86"/>
      <c r="MP262" s="86"/>
      <c r="MQ262" s="86"/>
      <c r="MR262" s="86"/>
      <c r="MS262" s="86"/>
      <c r="MT262" s="86"/>
      <c r="MU262" s="86"/>
      <c r="MV262" s="86"/>
      <c r="MW262" s="86"/>
      <c r="MX262" s="86"/>
      <c r="MY262" s="86"/>
      <c r="MZ262" s="86"/>
      <c r="NA262" s="86"/>
      <c r="NB262" s="86"/>
      <c r="NC262" s="86"/>
      <c r="ND262" s="86"/>
      <c r="NE262" s="86"/>
      <c r="NF262" s="86"/>
      <c r="NG262" s="86"/>
      <c r="NH262" s="86"/>
      <c r="NI262" s="86"/>
      <c r="NJ262" s="86"/>
      <c r="NK262" s="86"/>
      <c r="NL262" s="86"/>
      <c r="NM262" s="86"/>
      <c r="NN262" s="86"/>
      <c r="NO262" s="86"/>
      <c r="NP262" s="86"/>
      <c r="NQ262" s="86"/>
      <c r="NR262" s="86"/>
      <c r="NS262" s="86"/>
      <c r="NT262" s="86"/>
      <c r="NU262" s="86"/>
      <c r="NV262" s="86"/>
      <c r="NW262" s="86"/>
      <c r="NX262" s="86"/>
      <c r="NY262" s="86"/>
      <c r="NZ262" s="86"/>
      <c r="OA262" s="86"/>
      <c r="OB262" s="86"/>
      <c r="OC262" s="86"/>
      <c r="OD262" s="86"/>
      <c r="OE262" s="86"/>
      <c r="OF262" s="86"/>
      <c r="OG262" s="86"/>
      <c r="OH262" s="86"/>
      <c r="OI262" s="86"/>
      <c r="OJ262" s="86"/>
      <c r="OK262" s="86"/>
      <c r="OL262" s="86"/>
      <c r="OM262" s="86"/>
      <c r="ON262" s="86"/>
      <c r="OO262" s="86"/>
      <c r="OP262" s="86"/>
      <c r="OQ262" s="86"/>
      <c r="OR262" s="86"/>
      <c r="OS262" s="86"/>
      <c r="OT262" s="86"/>
      <c r="OU262" s="86"/>
      <c r="OV262" s="86"/>
      <c r="OW262" s="86"/>
      <c r="OX262" s="86"/>
      <c r="OY262" s="86"/>
      <c r="OZ262" s="86"/>
      <c r="PA262" s="86"/>
      <c r="PB262" s="86"/>
      <c r="PC262" s="86"/>
      <c r="PD262" s="86"/>
      <c r="PE262" s="86"/>
      <c r="PF262" s="86"/>
      <c r="PG262" s="86"/>
      <c r="PH262" s="86"/>
      <c r="PI262" s="86"/>
      <c r="PJ262" s="86"/>
      <c r="PK262" s="86"/>
      <c r="PL262" s="86"/>
      <c r="PM262" s="86"/>
      <c r="PN262" s="86"/>
      <c r="PO262" s="86"/>
      <c r="PP262" s="86"/>
      <c r="PQ262" s="86"/>
      <c r="PR262" s="86"/>
      <c r="PS262" s="86"/>
      <c r="PT262" s="86"/>
      <c r="PU262" s="86"/>
      <c r="PV262" s="86"/>
      <c r="PW262" s="86"/>
      <c r="PX262" s="86"/>
      <c r="PY262" s="86"/>
      <c r="PZ262" s="86"/>
      <c r="QA262" s="86"/>
      <c r="QB262" s="86"/>
      <c r="QC262" s="86"/>
      <c r="QD262" s="86"/>
      <c r="QE262" s="86"/>
      <c r="QF262" s="86"/>
      <c r="QG262" s="86"/>
      <c r="QH262" s="86"/>
      <c r="QI262" s="86"/>
      <c r="QJ262" s="86"/>
      <c r="QK262" s="86"/>
      <c r="QL262" s="86"/>
      <c r="QM262" s="86"/>
      <c r="QN262" s="86"/>
      <c r="QO262" s="86"/>
      <c r="QP262" s="86"/>
      <c r="QQ262" s="86"/>
      <c r="QR262" s="86"/>
      <c r="QS262" s="86"/>
      <c r="QT262" s="86"/>
      <c r="QU262" s="86"/>
      <c r="QV262" s="86"/>
      <c r="QW262" s="86"/>
      <c r="QX262" s="86"/>
      <c r="QY262" s="86"/>
      <c r="QZ262" s="86"/>
      <c r="RA262" s="86"/>
      <c r="RB262" s="86"/>
      <c r="RC262" s="86"/>
      <c r="RD262" s="86"/>
      <c r="RE262" s="86"/>
      <c r="RF262" s="86"/>
      <c r="RG262" s="86"/>
      <c r="RH262" s="86"/>
      <c r="RI262" s="86"/>
      <c r="RJ262" s="86"/>
      <c r="RK262" s="86"/>
      <c r="RL262" s="86"/>
      <c r="RM262" s="86"/>
      <c r="RN262" s="86"/>
      <c r="RO262" s="86"/>
      <c r="RP262" s="86"/>
      <c r="RQ262" s="86"/>
      <c r="RR262" s="86"/>
      <c r="RS262" s="86"/>
      <c r="RT262" s="86"/>
      <c r="RU262" s="86"/>
      <c r="RV262" s="86"/>
      <c r="RW262" s="86"/>
      <c r="RX262" s="86"/>
      <c r="RY262" s="86"/>
      <c r="RZ262" s="86"/>
      <c r="SA262" s="86"/>
      <c r="SB262" s="86"/>
      <c r="SC262" s="86"/>
      <c r="SD262" s="86"/>
      <c r="SE262" s="86"/>
      <c r="SF262" s="86"/>
      <c r="SG262" s="86"/>
      <c r="SH262" s="86"/>
      <c r="SI262" s="86"/>
      <c r="SJ262" s="86"/>
      <c r="SK262" s="86"/>
      <c r="SL262" s="86"/>
      <c r="SM262" s="86"/>
      <c r="SN262" s="86"/>
      <c r="SO262" s="86"/>
      <c r="SP262" s="86"/>
      <c r="SQ262" s="86"/>
      <c r="SR262" s="86"/>
      <c r="SS262" s="86"/>
      <c r="ST262" s="86"/>
      <c r="SU262" s="86"/>
      <c r="SV262" s="86"/>
      <c r="SW262" s="86"/>
      <c r="SX262" s="86"/>
      <c r="SY262" s="86"/>
      <c r="SZ262" s="86"/>
      <c r="TA262" s="86"/>
      <c r="TB262" s="86"/>
      <c r="TC262" s="86"/>
      <c r="TD262" s="86"/>
      <c r="TE262" s="86"/>
      <c r="TF262" s="86"/>
      <c r="TG262" s="86"/>
      <c r="TH262" s="86"/>
      <c r="TI262" s="86"/>
      <c r="TJ262" s="86"/>
      <c r="TK262" s="86"/>
      <c r="TL262" s="86"/>
      <c r="TM262" s="86"/>
      <c r="TN262" s="86"/>
      <c r="TO262" s="86"/>
      <c r="TP262" s="86"/>
      <c r="TQ262" s="86"/>
      <c r="TR262" s="86"/>
      <c r="TS262" s="86"/>
      <c r="TT262" s="86"/>
      <c r="TU262" s="86"/>
      <c r="TV262" s="86"/>
      <c r="TW262" s="86"/>
      <c r="TX262" s="86"/>
      <c r="TY262" s="86"/>
      <c r="TZ262" s="86"/>
      <c r="UA262" s="86"/>
      <c r="UB262" s="86"/>
      <c r="UC262" s="86"/>
      <c r="UD262" s="86"/>
      <c r="UE262" s="86"/>
      <c r="UF262" s="86"/>
      <c r="UG262" s="86"/>
      <c r="UH262" s="86"/>
      <c r="UI262" s="86"/>
      <c r="UJ262" s="86"/>
      <c r="UK262" s="86"/>
      <c r="UL262" s="86"/>
      <c r="UM262" s="86"/>
      <c r="UN262" s="86"/>
      <c r="UO262" s="86"/>
      <c r="UP262" s="86"/>
      <c r="UQ262" s="86"/>
      <c r="UR262" s="86"/>
      <c r="US262" s="86"/>
      <c r="UT262" s="86"/>
      <c r="UU262" s="86"/>
      <c r="UV262" s="86"/>
      <c r="UW262" s="86"/>
      <c r="UX262" s="86"/>
      <c r="UY262" s="86"/>
      <c r="UZ262" s="86"/>
      <c r="VA262" s="86"/>
      <c r="VB262" s="86"/>
      <c r="VC262" s="86"/>
      <c r="VD262" s="86"/>
      <c r="VE262" s="86"/>
      <c r="VF262" s="86"/>
      <c r="VG262" s="86"/>
      <c r="VH262" s="86"/>
      <c r="VI262" s="86"/>
      <c r="VJ262" s="86"/>
      <c r="VK262" s="86"/>
      <c r="VL262" s="86"/>
      <c r="VM262" s="86"/>
      <c r="VN262" s="86"/>
      <c r="VO262" s="86"/>
      <c r="VP262" s="86"/>
      <c r="VQ262" s="86"/>
      <c r="VR262" s="86"/>
      <c r="VS262" s="86"/>
      <c r="VT262" s="86"/>
      <c r="VU262" s="86"/>
      <c r="VV262" s="86"/>
      <c r="VW262" s="86"/>
      <c r="VX262" s="86"/>
      <c r="VY262" s="86"/>
      <c r="VZ262" s="86"/>
      <c r="WA262" s="86"/>
      <c r="WB262" s="86"/>
      <c r="WC262" s="86"/>
      <c r="WD262" s="86"/>
      <c r="WE262" s="86"/>
      <c r="WF262" s="86"/>
      <c r="WG262" s="86"/>
      <c r="WH262" s="86"/>
      <c r="WI262" s="86"/>
      <c r="WJ262" s="86"/>
      <c r="WK262" s="86"/>
      <c r="WL262" s="86"/>
      <c r="WM262" s="86"/>
      <c r="WN262" s="86"/>
      <c r="WO262" s="86"/>
      <c r="WP262" s="86"/>
      <c r="WQ262" s="86"/>
      <c r="WR262" s="86"/>
      <c r="WS262" s="86"/>
      <c r="WT262" s="86"/>
      <c r="WU262" s="86"/>
      <c r="WV262" s="86"/>
      <c r="WW262" s="86"/>
      <c r="WX262" s="86"/>
      <c r="WY262" s="86"/>
      <c r="WZ262" s="86"/>
      <c r="XA262" s="86"/>
      <c r="XB262" s="86"/>
      <c r="XC262" s="86"/>
      <c r="XD262" s="86"/>
      <c r="XE262" s="86"/>
      <c r="XF262" s="86"/>
      <c r="XG262" s="86"/>
      <c r="XH262" s="86"/>
      <c r="XI262" s="86"/>
      <c r="XJ262" s="86"/>
      <c r="XK262" s="86"/>
      <c r="XL262" s="86"/>
      <c r="XM262" s="86"/>
      <c r="XN262" s="86"/>
      <c r="XO262" s="86"/>
      <c r="XP262" s="86"/>
      <c r="XQ262" s="86"/>
      <c r="XR262" s="86"/>
      <c r="XS262" s="86"/>
      <c r="XT262" s="86"/>
      <c r="XU262" s="86"/>
      <c r="XV262" s="86"/>
      <c r="XW262" s="86"/>
      <c r="XX262" s="86"/>
      <c r="XY262" s="86"/>
      <c r="XZ262" s="86"/>
      <c r="YA262" s="86"/>
      <c r="YB262" s="86"/>
      <c r="YC262" s="86"/>
      <c r="YD262" s="86"/>
      <c r="YE262" s="86"/>
      <c r="YF262" s="86"/>
      <c r="YG262" s="86"/>
      <c r="YH262" s="86"/>
      <c r="YI262" s="86"/>
      <c r="YJ262" s="86"/>
      <c r="YK262" s="86"/>
      <c r="YL262" s="86"/>
      <c r="YM262" s="86"/>
      <c r="YN262" s="86"/>
      <c r="YO262" s="86"/>
      <c r="YP262" s="86"/>
      <c r="YQ262" s="86"/>
      <c r="YR262" s="86"/>
      <c r="YS262" s="86"/>
      <c r="YT262" s="86"/>
      <c r="YU262" s="86"/>
      <c r="YV262" s="86"/>
      <c r="YW262" s="86"/>
      <c r="YX262" s="86"/>
      <c r="YY262" s="86"/>
      <c r="YZ262" s="86"/>
      <c r="ZA262" s="86"/>
      <c r="ZB262" s="86"/>
      <c r="ZC262" s="86"/>
      <c r="ZD262" s="86"/>
      <c r="ZE262" s="86"/>
      <c r="ZF262" s="86"/>
      <c r="ZG262" s="86"/>
      <c r="ZH262" s="86"/>
      <c r="ZI262" s="86"/>
      <c r="ZJ262" s="86"/>
      <c r="ZK262" s="86"/>
      <c r="ZL262" s="86"/>
      <c r="ZM262" s="86"/>
      <c r="ZN262" s="86"/>
      <c r="ZO262" s="86"/>
      <c r="ZP262" s="86"/>
      <c r="ZQ262" s="86"/>
      <c r="ZR262" s="86"/>
      <c r="ZS262" s="86"/>
      <c r="ZT262" s="86"/>
      <c r="ZU262" s="86"/>
      <c r="ZV262" s="86"/>
      <c r="ZW262" s="86"/>
      <c r="ZX262" s="86"/>
      <c r="ZY262" s="86"/>
      <c r="ZZ262" s="86"/>
      <c r="AAA262" s="86"/>
      <c r="AAB262" s="86"/>
      <c r="AAC262" s="86"/>
      <c r="AAD262" s="86"/>
      <c r="AAE262" s="86"/>
      <c r="AAF262" s="86"/>
      <c r="AAG262" s="86"/>
      <c r="AAH262" s="86"/>
      <c r="AAI262" s="86"/>
      <c r="AAJ262" s="86"/>
      <c r="AAK262" s="86"/>
      <c r="AAL262" s="86"/>
      <c r="AAM262" s="86"/>
      <c r="AAN262" s="86"/>
      <c r="AAO262" s="86"/>
      <c r="AAP262" s="86"/>
      <c r="AAQ262" s="86"/>
      <c r="AAR262" s="86"/>
      <c r="AAS262" s="86"/>
      <c r="AAT262" s="86"/>
      <c r="AAU262" s="86"/>
      <c r="AAV262" s="86"/>
      <c r="AAW262" s="86"/>
      <c r="AAX262" s="86"/>
      <c r="AAY262" s="86"/>
      <c r="AAZ262" s="86"/>
      <c r="ABA262" s="86"/>
      <c r="ABB262" s="86"/>
      <c r="ABC262" s="86"/>
      <c r="ABD262" s="86"/>
      <c r="ABE262" s="86"/>
      <c r="ABF262" s="86"/>
      <c r="ABG262" s="86"/>
      <c r="ABH262" s="86"/>
      <c r="ABI262" s="86"/>
      <c r="ABJ262" s="86"/>
      <c r="ABK262" s="86"/>
      <c r="ABL262" s="86"/>
      <c r="ABM262" s="86"/>
      <c r="ABN262" s="86"/>
      <c r="ABO262" s="86"/>
      <c r="ABP262" s="86"/>
      <c r="ABQ262" s="86"/>
      <c r="ABR262" s="86"/>
      <c r="ABS262" s="86"/>
      <c r="ABT262" s="86"/>
      <c r="ABU262" s="86"/>
      <c r="ABV262" s="86"/>
      <c r="ABW262" s="86"/>
      <c r="ABX262" s="86"/>
      <c r="ABY262" s="86"/>
      <c r="ABZ262" s="86"/>
      <c r="ACA262" s="86"/>
      <c r="ACB262" s="86"/>
      <c r="ACC262" s="86"/>
      <c r="ACD262" s="86"/>
      <c r="ACE262" s="86"/>
      <c r="ACF262" s="86"/>
      <c r="ACG262" s="86"/>
      <c r="ACH262" s="86"/>
      <c r="ACI262" s="86"/>
      <c r="ACJ262" s="86"/>
      <c r="ACK262" s="86"/>
      <c r="ACL262" s="86"/>
      <c r="ACM262" s="86"/>
      <c r="ACN262" s="86"/>
      <c r="ACO262" s="86"/>
      <c r="ACP262" s="86"/>
      <c r="ACQ262" s="86"/>
      <c r="ACR262" s="86"/>
      <c r="ACS262" s="86"/>
      <c r="ACT262" s="86"/>
      <c r="ACU262" s="86"/>
      <c r="ACV262" s="86"/>
      <c r="ACW262" s="86"/>
      <c r="ACX262" s="86"/>
      <c r="ACY262" s="86"/>
      <c r="ACZ262" s="86"/>
      <c r="ADA262" s="86"/>
      <c r="ADB262" s="86"/>
      <c r="ADC262" s="86"/>
      <c r="ADD262" s="86"/>
      <c r="ADE262" s="86"/>
      <c r="ADF262" s="86"/>
      <c r="ADG262" s="86"/>
      <c r="ADH262" s="86"/>
      <c r="ADI262" s="86"/>
      <c r="ADJ262" s="86"/>
      <c r="ADK262" s="86"/>
      <c r="ADL262" s="86"/>
      <c r="ADM262" s="86"/>
      <c r="ADN262" s="86"/>
      <c r="ADO262" s="86"/>
      <c r="ADP262" s="86"/>
      <c r="ADQ262" s="86"/>
      <c r="ADR262" s="86"/>
      <c r="ADS262" s="86"/>
      <c r="ADT262" s="86"/>
      <c r="ADU262" s="86"/>
      <c r="ADV262" s="86"/>
      <c r="ADW262" s="86"/>
      <c r="ADX262" s="86"/>
      <c r="ADY262" s="86"/>
      <c r="ADZ262" s="86"/>
      <c r="AEA262" s="86"/>
      <c r="AEB262" s="86"/>
      <c r="AEC262" s="86"/>
      <c r="AED262" s="86"/>
      <c r="AEE262" s="86"/>
      <c r="AEF262" s="86"/>
      <c r="AEG262" s="86"/>
      <c r="AEH262" s="86"/>
      <c r="AEI262" s="86"/>
      <c r="AEJ262" s="86"/>
      <c r="AEK262" s="86"/>
      <c r="AEL262" s="86"/>
      <c r="AEM262" s="86"/>
      <c r="AEN262" s="86"/>
      <c r="AEO262" s="86"/>
      <c r="AEP262" s="86"/>
      <c r="AEQ262" s="86"/>
      <c r="AER262" s="86"/>
      <c r="AES262" s="86"/>
      <c r="AET262" s="86"/>
      <c r="AEU262" s="86"/>
      <c r="AEV262" s="86"/>
      <c r="AEW262" s="86"/>
      <c r="AEX262" s="86"/>
      <c r="AEY262" s="86"/>
      <c r="AEZ262" s="86"/>
      <c r="AFA262" s="86"/>
      <c r="AFB262" s="86"/>
      <c r="AFC262" s="86"/>
      <c r="AFD262" s="86"/>
      <c r="AFE262" s="86"/>
      <c r="AFF262" s="86"/>
      <c r="AFG262" s="86"/>
      <c r="AFH262" s="86"/>
      <c r="AFI262" s="86"/>
      <c r="AFJ262" s="86"/>
      <c r="AFK262" s="86"/>
      <c r="AFL262" s="86"/>
      <c r="AFM262" s="86"/>
      <c r="AFN262" s="86"/>
      <c r="AFO262" s="86"/>
      <c r="AFP262" s="86"/>
      <c r="AFQ262" s="86"/>
      <c r="AFR262" s="86"/>
      <c r="AFS262" s="86"/>
      <c r="AFT262" s="86"/>
      <c r="AFU262" s="86"/>
      <c r="AFV262" s="86"/>
      <c r="AFW262" s="86"/>
      <c r="AFX262" s="86"/>
      <c r="AFY262" s="86"/>
      <c r="AFZ262" s="86"/>
      <c r="AGA262" s="86"/>
      <c r="AGB262" s="86"/>
      <c r="AGC262" s="86"/>
      <c r="AGD262" s="86"/>
      <c r="AGE262" s="86"/>
      <c r="AGF262" s="86"/>
      <c r="AGG262" s="86"/>
      <c r="AGH262" s="86"/>
      <c r="AGI262" s="86"/>
      <c r="AGJ262" s="86"/>
      <c r="AGK262" s="86"/>
      <c r="AGL262" s="86"/>
      <c r="AGM262" s="86"/>
      <c r="AGN262" s="86"/>
      <c r="AGO262" s="86"/>
      <c r="AGP262" s="86"/>
      <c r="AGQ262" s="86"/>
      <c r="AGR262" s="86"/>
      <c r="AGS262" s="86"/>
      <c r="AGT262" s="86"/>
      <c r="AGU262" s="86"/>
      <c r="AGV262" s="86"/>
      <c r="AGW262" s="86"/>
      <c r="AGX262" s="86"/>
      <c r="AGY262" s="86"/>
      <c r="AGZ262" s="86"/>
      <c r="AHA262" s="86"/>
      <c r="AHB262" s="86"/>
      <c r="AHC262" s="86"/>
      <c r="AHD262" s="86"/>
      <c r="AHE262" s="86"/>
      <c r="AHF262" s="86"/>
      <c r="AHG262" s="86"/>
      <c r="AHH262" s="86"/>
      <c r="AHI262" s="86"/>
      <c r="AHJ262" s="86"/>
      <c r="AHK262" s="86"/>
      <c r="AHL262" s="86"/>
      <c r="AHM262" s="86"/>
      <c r="AHN262" s="86"/>
      <c r="AHO262" s="86"/>
      <c r="AHP262" s="86"/>
      <c r="AHQ262" s="86"/>
      <c r="AHR262" s="86"/>
      <c r="AHS262" s="86"/>
      <c r="AHT262" s="86"/>
      <c r="AHU262" s="86"/>
      <c r="AHV262" s="86"/>
      <c r="AHW262" s="86"/>
      <c r="AHX262" s="86"/>
      <c r="AHY262" s="86"/>
      <c r="AHZ262" s="86"/>
      <c r="AIA262" s="86"/>
      <c r="AIB262" s="86"/>
      <c r="AIC262" s="86"/>
      <c r="AID262" s="86"/>
      <c r="AIE262" s="86"/>
      <c r="AIF262" s="86"/>
      <c r="AIG262" s="86"/>
      <c r="AIH262" s="86"/>
      <c r="AII262" s="86"/>
      <c r="AIJ262" s="86"/>
      <c r="AIK262" s="86"/>
      <c r="AIL262" s="86"/>
      <c r="AIM262" s="86"/>
      <c r="AIN262" s="86"/>
      <c r="AIO262" s="86"/>
      <c r="AIP262" s="86"/>
      <c r="AIQ262" s="86"/>
      <c r="AIR262" s="86"/>
      <c r="AIS262" s="86"/>
      <c r="AIT262" s="86"/>
      <c r="AIU262" s="86"/>
      <c r="AIV262" s="86"/>
      <c r="AIW262" s="86"/>
      <c r="AIX262" s="86"/>
      <c r="AIY262" s="86"/>
      <c r="AIZ262" s="86"/>
      <c r="AJA262" s="86"/>
      <c r="AJB262" s="86"/>
      <c r="AJC262" s="86"/>
      <c r="AJD262" s="86"/>
      <c r="AJE262" s="86"/>
      <c r="AJF262" s="86"/>
      <c r="AJG262" s="86"/>
      <c r="AJH262" s="86"/>
      <c r="AJI262" s="86"/>
      <c r="AJJ262" s="86"/>
      <c r="AJK262" s="86"/>
      <c r="AJL262" s="86"/>
      <c r="AJM262" s="86"/>
      <c r="AJN262" s="86"/>
      <c r="AJO262" s="86"/>
      <c r="AJP262" s="86"/>
      <c r="AJQ262" s="86"/>
      <c r="AJR262" s="86"/>
      <c r="AJS262" s="86"/>
      <c r="AJT262" s="86"/>
      <c r="AJU262" s="86"/>
      <c r="AJV262" s="86"/>
      <c r="AJW262" s="86"/>
      <c r="AJX262" s="86"/>
      <c r="AJY262" s="86"/>
      <c r="AJZ262" s="86"/>
      <c r="AKA262" s="86"/>
      <c r="AKB262" s="86"/>
      <c r="AKC262" s="86"/>
      <c r="AKD262" s="86"/>
      <c r="AKE262" s="86"/>
      <c r="AKF262" s="86"/>
      <c r="AKG262" s="86"/>
      <c r="AKH262" s="86"/>
      <c r="AKI262" s="86"/>
      <c r="AKJ262" s="86"/>
      <c r="AKK262" s="86"/>
      <c r="AKL262" s="86"/>
      <c r="AKM262" s="86"/>
      <c r="AKN262" s="86"/>
      <c r="AKO262" s="86"/>
      <c r="AKP262" s="86"/>
      <c r="AKQ262" s="86"/>
      <c r="AKR262" s="86"/>
      <c r="AKS262" s="86"/>
      <c r="AKT262" s="86"/>
      <c r="AKU262" s="86"/>
      <c r="AKV262" s="86"/>
      <c r="AKW262" s="86"/>
      <c r="AKX262" s="86"/>
      <c r="AKY262" s="86"/>
      <c r="AKZ262" s="86"/>
      <c r="ALA262" s="86"/>
      <c r="ALB262" s="86"/>
      <c r="ALC262" s="86"/>
      <c r="ALD262" s="86"/>
      <c r="ALE262" s="86"/>
      <c r="ALF262" s="86"/>
      <c r="ALG262" s="86"/>
      <c r="ALH262" s="86"/>
      <c r="ALI262" s="86"/>
      <c r="ALJ262" s="86"/>
      <c r="ALK262" s="86"/>
      <c r="ALL262" s="86"/>
      <c r="ALM262" s="86"/>
      <c r="ALN262" s="86"/>
      <c r="ALO262" s="86"/>
      <c r="ALP262" s="86"/>
      <c r="ALQ262" s="86"/>
      <c r="ALR262" s="86"/>
      <c r="ALS262" s="86"/>
      <c r="ALT262" s="86"/>
      <c r="ALU262" s="86"/>
      <c r="ALV262" s="86"/>
      <c r="ALW262" s="86"/>
      <c r="ALX262" s="86"/>
      <c r="ALY262" s="86"/>
      <c r="ALZ262" s="86"/>
      <c r="AMA262" s="86"/>
      <c r="AMB262" s="86"/>
    </row>
    <row r="263" spans="1:1016" s="13" customFormat="1" ht="51.75" customHeight="1">
      <c r="A263" s="154">
        <v>10</v>
      </c>
      <c r="B263" s="197" t="s">
        <v>135</v>
      </c>
      <c r="C263" s="165" t="s">
        <v>130</v>
      </c>
      <c r="D263" s="170">
        <v>18</v>
      </c>
      <c r="E263" s="170">
        <v>16</v>
      </c>
      <c r="F263" s="170">
        <v>1</v>
      </c>
      <c r="G263" s="170">
        <v>15</v>
      </c>
      <c r="H263" s="170">
        <v>861.4</v>
      </c>
      <c r="I263" s="170">
        <v>38.700000000000003</v>
      </c>
      <c r="J263" s="170">
        <v>822.7</v>
      </c>
      <c r="K263" s="170">
        <v>37</v>
      </c>
      <c r="L263" s="166">
        <v>3</v>
      </c>
      <c r="M263" s="166">
        <v>34</v>
      </c>
      <c r="N263" s="314" t="s">
        <v>186</v>
      </c>
      <c r="O263" s="293" t="s">
        <v>187</v>
      </c>
      <c r="P263" s="297" t="s">
        <v>719</v>
      </c>
      <c r="Q263" s="245"/>
      <c r="R263" s="85">
        <v>20</v>
      </c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  <c r="FS263" s="86"/>
      <c r="FT263" s="86"/>
      <c r="FU263" s="86"/>
      <c r="FV263" s="86"/>
      <c r="FW263" s="86"/>
      <c r="FX263" s="86"/>
      <c r="FY263" s="86"/>
      <c r="FZ263" s="86"/>
      <c r="GA263" s="86"/>
      <c r="GB263" s="86"/>
      <c r="GC263" s="86"/>
      <c r="GD263" s="86"/>
      <c r="GE263" s="86"/>
      <c r="GF263" s="86"/>
      <c r="GG263" s="86"/>
      <c r="GH263" s="86"/>
      <c r="GI263" s="86"/>
      <c r="GJ263" s="86"/>
      <c r="GK263" s="86"/>
      <c r="GL263" s="86"/>
      <c r="GM263" s="86"/>
      <c r="GN263" s="86"/>
      <c r="GO263" s="86"/>
      <c r="GP263" s="86"/>
      <c r="GQ263" s="86"/>
      <c r="GR263" s="86"/>
      <c r="GS263" s="86"/>
      <c r="GT263" s="86"/>
      <c r="GU263" s="86"/>
      <c r="GV263" s="86"/>
      <c r="GW263" s="86"/>
      <c r="GX263" s="86"/>
      <c r="GY263" s="86"/>
      <c r="GZ263" s="86"/>
      <c r="HA263" s="86"/>
      <c r="HB263" s="86"/>
      <c r="HC263" s="86"/>
      <c r="HD263" s="86"/>
      <c r="HE263" s="86"/>
      <c r="HF263" s="86"/>
      <c r="HG263" s="86"/>
      <c r="HH263" s="86"/>
      <c r="HI263" s="86"/>
      <c r="HJ263" s="86"/>
      <c r="HK263" s="86"/>
      <c r="HL263" s="86"/>
      <c r="HM263" s="86"/>
      <c r="HN263" s="86"/>
      <c r="HO263" s="86"/>
      <c r="HP263" s="86"/>
      <c r="HQ263" s="86"/>
      <c r="HR263" s="86"/>
      <c r="HS263" s="86"/>
      <c r="HT263" s="86"/>
      <c r="HU263" s="86"/>
      <c r="HV263" s="86"/>
      <c r="HW263" s="86"/>
      <c r="HX263" s="86"/>
      <c r="HY263" s="86"/>
      <c r="HZ263" s="86"/>
      <c r="IA263" s="86"/>
      <c r="IB263" s="86"/>
      <c r="IC263" s="86"/>
      <c r="ID263" s="86"/>
      <c r="IE263" s="86"/>
      <c r="IF263" s="86"/>
      <c r="IG263" s="86"/>
      <c r="IH263" s="86"/>
      <c r="II263" s="86"/>
      <c r="IJ263" s="86"/>
      <c r="IK263" s="86"/>
      <c r="IL263" s="86"/>
      <c r="IM263" s="86"/>
      <c r="IN263" s="86"/>
      <c r="IO263" s="86"/>
      <c r="IP263" s="86"/>
      <c r="IQ263" s="86"/>
      <c r="IR263" s="86"/>
      <c r="IS263" s="86"/>
      <c r="IT263" s="86"/>
      <c r="IU263" s="86"/>
      <c r="IV263" s="86"/>
      <c r="IW263" s="86"/>
      <c r="IX263" s="86"/>
      <c r="IY263" s="86"/>
      <c r="IZ263" s="86"/>
      <c r="JA263" s="86"/>
      <c r="JB263" s="86"/>
      <c r="JC263" s="86"/>
      <c r="JD263" s="86"/>
      <c r="JE263" s="86"/>
      <c r="JF263" s="86"/>
      <c r="JG263" s="86"/>
      <c r="JH263" s="86"/>
      <c r="JI263" s="86"/>
      <c r="JJ263" s="86"/>
      <c r="JK263" s="86"/>
      <c r="JL263" s="86"/>
      <c r="JM263" s="86"/>
      <c r="JN263" s="86"/>
      <c r="JO263" s="86"/>
      <c r="JP263" s="86"/>
      <c r="JQ263" s="86"/>
      <c r="JR263" s="86"/>
      <c r="JS263" s="86"/>
      <c r="JT263" s="86"/>
      <c r="JU263" s="86"/>
      <c r="JV263" s="86"/>
      <c r="JW263" s="86"/>
      <c r="JX263" s="86"/>
      <c r="JY263" s="86"/>
      <c r="JZ263" s="86"/>
      <c r="KA263" s="86"/>
      <c r="KB263" s="86"/>
      <c r="KC263" s="86"/>
      <c r="KD263" s="86"/>
      <c r="KE263" s="86"/>
      <c r="KF263" s="86"/>
      <c r="KG263" s="86"/>
      <c r="KH263" s="86"/>
      <c r="KI263" s="86"/>
      <c r="KJ263" s="86"/>
      <c r="KK263" s="86"/>
      <c r="KL263" s="86"/>
      <c r="KM263" s="86"/>
      <c r="KN263" s="86"/>
      <c r="KO263" s="86"/>
      <c r="KP263" s="86"/>
      <c r="KQ263" s="86"/>
      <c r="KR263" s="86"/>
      <c r="KS263" s="86"/>
      <c r="KT263" s="86"/>
      <c r="KU263" s="86"/>
      <c r="KV263" s="86"/>
      <c r="KW263" s="86"/>
      <c r="KX263" s="86"/>
      <c r="KY263" s="86"/>
      <c r="KZ263" s="86"/>
      <c r="LA263" s="86"/>
      <c r="LB263" s="86"/>
      <c r="LC263" s="86"/>
      <c r="LD263" s="86"/>
      <c r="LE263" s="86"/>
      <c r="LF263" s="86"/>
      <c r="LG263" s="86"/>
      <c r="LH263" s="86"/>
      <c r="LI263" s="86"/>
      <c r="LJ263" s="86"/>
      <c r="LK263" s="86"/>
      <c r="LL263" s="86"/>
      <c r="LM263" s="86"/>
      <c r="LN263" s="86"/>
      <c r="LO263" s="86"/>
      <c r="LP263" s="86"/>
      <c r="LQ263" s="86"/>
      <c r="LR263" s="86"/>
      <c r="LS263" s="86"/>
      <c r="LT263" s="86"/>
      <c r="LU263" s="86"/>
      <c r="LV263" s="86"/>
      <c r="LW263" s="86"/>
      <c r="LX263" s="86"/>
      <c r="LY263" s="86"/>
      <c r="LZ263" s="86"/>
      <c r="MA263" s="86"/>
      <c r="MB263" s="86"/>
      <c r="MC263" s="86"/>
      <c r="MD263" s="86"/>
      <c r="ME263" s="86"/>
      <c r="MF263" s="86"/>
      <c r="MG263" s="86"/>
      <c r="MH263" s="86"/>
      <c r="MI263" s="86"/>
      <c r="MJ263" s="86"/>
      <c r="MK263" s="86"/>
      <c r="ML263" s="86"/>
      <c r="MM263" s="86"/>
      <c r="MN263" s="86"/>
      <c r="MO263" s="86"/>
      <c r="MP263" s="86"/>
      <c r="MQ263" s="86"/>
      <c r="MR263" s="86"/>
      <c r="MS263" s="86"/>
      <c r="MT263" s="86"/>
      <c r="MU263" s="86"/>
      <c r="MV263" s="86"/>
      <c r="MW263" s="86"/>
      <c r="MX263" s="86"/>
      <c r="MY263" s="86"/>
      <c r="MZ263" s="86"/>
      <c r="NA263" s="86"/>
      <c r="NB263" s="86"/>
      <c r="NC263" s="86"/>
      <c r="ND263" s="86"/>
      <c r="NE263" s="86"/>
      <c r="NF263" s="86"/>
      <c r="NG263" s="86"/>
      <c r="NH263" s="86"/>
      <c r="NI263" s="86"/>
      <c r="NJ263" s="86"/>
      <c r="NK263" s="86"/>
      <c r="NL263" s="86"/>
      <c r="NM263" s="86"/>
      <c r="NN263" s="86"/>
      <c r="NO263" s="86"/>
      <c r="NP263" s="86"/>
      <c r="NQ263" s="86"/>
      <c r="NR263" s="86"/>
      <c r="NS263" s="86"/>
      <c r="NT263" s="86"/>
      <c r="NU263" s="86"/>
      <c r="NV263" s="86"/>
      <c r="NW263" s="86"/>
      <c r="NX263" s="86"/>
      <c r="NY263" s="86"/>
      <c r="NZ263" s="86"/>
      <c r="OA263" s="86"/>
      <c r="OB263" s="86"/>
      <c r="OC263" s="86"/>
      <c r="OD263" s="86"/>
      <c r="OE263" s="86"/>
      <c r="OF263" s="86"/>
      <c r="OG263" s="86"/>
      <c r="OH263" s="86"/>
      <c r="OI263" s="86"/>
      <c r="OJ263" s="86"/>
      <c r="OK263" s="86"/>
      <c r="OL263" s="86"/>
      <c r="OM263" s="86"/>
      <c r="ON263" s="86"/>
      <c r="OO263" s="86"/>
      <c r="OP263" s="86"/>
      <c r="OQ263" s="86"/>
      <c r="OR263" s="86"/>
      <c r="OS263" s="86"/>
      <c r="OT263" s="86"/>
      <c r="OU263" s="86"/>
      <c r="OV263" s="86"/>
      <c r="OW263" s="86"/>
      <c r="OX263" s="86"/>
      <c r="OY263" s="86"/>
      <c r="OZ263" s="86"/>
      <c r="PA263" s="86"/>
      <c r="PB263" s="86"/>
      <c r="PC263" s="86"/>
      <c r="PD263" s="86"/>
      <c r="PE263" s="86"/>
      <c r="PF263" s="86"/>
      <c r="PG263" s="86"/>
      <c r="PH263" s="86"/>
      <c r="PI263" s="86"/>
      <c r="PJ263" s="86"/>
      <c r="PK263" s="86"/>
      <c r="PL263" s="86"/>
      <c r="PM263" s="86"/>
      <c r="PN263" s="86"/>
      <c r="PO263" s="86"/>
      <c r="PP263" s="86"/>
      <c r="PQ263" s="86"/>
      <c r="PR263" s="86"/>
      <c r="PS263" s="86"/>
      <c r="PT263" s="86"/>
      <c r="PU263" s="86"/>
      <c r="PV263" s="86"/>
      <c r="PW263" s="86"/>
      <c r="PX263" s="86"/>
      <c r="PY263" s="86"/>
      <c r="PZ263" s="86"/>
      <c r="QA263" s="86"/>
      <c r="QB263" s="86"/>
      <c r="QC263" s="86"/>
      <c r="QD263" s="86"/>
      <c r="QE263" s="86"/>
      <c r="QF263" s="86"/>
      <c r="QG263" s="86"/>
      <c r="QH263" s="86"/>
      <c r="QI263" s="86"/>
      <c r="QJ263" s="86"/>
      <c r="QK263" s="86"/>
      <c r="QL263" s="86"/>
      <c r="QM263" s="86"/>
      <c r="QN263" s="86"/>
      <c r="QO263" s="86"/>
      <c r="QP263" s="86"/>
      <c r="QQ263" s="86"/>
      <c r="QR263" s="86"/>
      <c r="QS263" s="86"/>
      <c r="QT263" s="86"/>
      <c r="QU263" s="86"/>
      <c r="QV263" s="86"/>
      <c r="QW263" s="86"/>
      <c r="QX263" s="86"/>
      <c r="QY263" s="86"/>
      <c r="QZ263" s="86"/>
      <c r="RA263" s="86"/>
      <c r="RB263" s="86"/>
      <c r="RC263" s="86"/>
      <c r="RD263" s="86"/>
      <c r="RE263" s="86"/>
      <c r="RF263" s="86"/>
      <c r="RG263" s="86"/>
      <c r="RH263" s="86"/>
      <c r="RI263" s="86"/>
      <c r="RJ263" s="86"/>
      <c r="RK263" s="86"/>
      <c r="RL263" s="86"/>
      <c r="RM263" s="86"/>
      <c r="RN263" s="86"/>
      <c r="RO263" s="86"/>
      <c r="RP263" s="86"/>
      <c r="RQ263" s="86"/>
      <c r="RR263" s="86"/>
      <c r="RS263" s="86"/>
      <c r="RT263" s="86"/>
      <c r="RU263" s="86"/>
      <c r="RV263" s="86"/>
      <c r="RW263" s="86"/>
      <c r="RX263" s="86"/>
      <c r="RY263" s="86"/>
      <c r="RZ263" s="86"/>
      <c r="SA263" s="86"/>
      <c r="SB263" s="86"/>
      <c r="SC263" s="86"/>
      <c r="SD263" s="86"/>
      <c r="SE263" s="86"/>
      <c r="SF263" s="86"/>
      <c r="SG263" s="86"/>
      <c r="SH263" s="86"/>
      <c r="SI263" s="86"/>
      <c r="SJ263" s="86"/>
      <c r="SK263" s="86"/>
      <c r="SL263" s="86"/>
      <c r="SM263" s="86"/>
      <c r="SN263" s="86"/>
      <c r="SO263" s="86"/>
      <c r="SP263" s="86"/>
      <c r="SQ263" s="86"/>
      <c r="SR263" s="86"/>
      <c r="SS263" s="86"/>
      <c r="ST263" s="86"/>
      <c r="SU263" s="86"/>
      <c r="SV263" s="86"/>
      <c r="SW263" s="86"/>
      <c r="SX263" s="86"/>
      <c r="SY263" s="86"/>
      <c r="SZ263" s="86"/>
      <c r="TA263" s="86"/>
      <c r="TB263" s="86"/>
      <c r="TC263" s="86"/>
      <c r="TD263" s="86"/>
      <c r="TE263" s="86"/>
      <c r="TF263" s="86"/>
      <c r="TG263" s="86"/>
      <c r="TH263" s="86"/>
      <c r="TI263" s="86"/>
      <c r="TJ263" s="86"/>
      <c r="TK263" s="86"/>
      <c r="TL263" s="86"/>
      <c r="TM263" s="86"/>
      <c r="TN263" s="86"/>
      <c r="TO263" s="86"/>
      <c r="TP263" s="86"/>
      <c r="TQ263" s="86"/>
      <c r="TR263" s="86"/>
      <c r="TS263" s="86"/>
      <c r="TT263" s="86"/>
      <c r="TU263" s="86"/>
      <c r="TV263" s="86"/>
      <c r="TW263" s="86"/>
      <c r="TX263" s="86"/>
      <c r="TY263" s="86"/>
      <c r="TZ263" s="86"/>
      <c r="UA263" s="86"/>
      <c r="UB263" s="86"/>
      <c r="UC263" s="86"/>
      <c r="UD263" s="86"/>
      <c r="UE263" s="86"/>
      <c r="UF263" s="86"/>
      <c r="UG263" s="86"/>
      <c r="UH263" s="86"/>
      <c r="UI263" s="86"/>
      <c r="UJ263" s="86"/>
      <c r="UK263" s="86"/>
      <c r="UL263" s="86"/>
      <c r="UM263" s="86"/>
      <c r="UN263" s="86"/>
      <c r="UO263" s="86"/>
      <c r="UP263" s="86"/>
      <c r="UQ263" s="86"/>
      <c r="UR263" s="86"/>
      <c r="US263" s="86"/>
      <c r="UT263" s="86"/>
      <c r="UU263" s="86"/>
      <c r="UV263" s="86"/>
      <c r="UW263" s="86"/>
      <c r="UX263" s="86"/>
      <c r="UY263" s="86"/>
      <c r="UZ263" s="86"/>
      <c r="VA263" s="86"/>
      <c r="VB263" s="86"/>
      <c r="VC263" s="86"/>
      <c r="VD263" s="86"/>
      <c r="VE263" s="86"/>
      <c r="VF263" s="86"/>
      <c r="VG263" s="86"/>
      <c r="VH263" s="86"/>
      <c r="VI263" s="86"/>
      <c r="VJ263" s="86"/>
      <c r="VK263" s="86"/>
      <c r="VL263" s="86"/>
      <c r="VM263" s="86"/>
      <c r="VN263" s="86"/>
      <c r="VO263" s="86"/>
      <c r="VP263" s="86"/>
      <c r="VQ263" s="86"/>
      <c r="VR263" s="86"/>
      <c r="VS263" s="86"/>
      <c r="VT263" s="86"/>
      <c r="VU263" s="86"/>
      <c r="VV263" s="86"/>
      <c r="VW263" s="86"/>
      <c r="VX263" s="86"/>
      <c r="VY263" s="86"/>
      <c r="VZ263" s="86"/>
      <c r="WA263" s="86"/>
      <c r="WB263" s="86"/>
      <c r="WC263" s="86"/>
      <c r="WD263" s="86"/>
      <c r="WE263" s="86"/>
      <c r="WF263" s="86"/>
      <c r="WG263" s="86"/>
      <c r="WH263" s="86"/>
      <c r="WI263" s="86"/>
      <c r="WJ263" s="86"/>
      <c r="WK263" s="86"/>
      <c r="WL263" s="86"/>
      <c r="WM263" s="86"/>
      <c r="WN263" s="86"/>
      <c r="WO263" s="86"/>
      <c r="WP263" s="86"/>
      <c r="WQ263" s="86"/>
      <c r="WR263" s="86"/>
      <c r="WS263" s="86"/>
      <c r="WT263" s="86"/>
      <c r="WU263" s="86"/>
      <c r="WV263" s="86"/>
      <c r="WW263" s="86"/>
      <c r="WX263" s="86"/>
      <c r="WY263" s="86"/>
      <c r="WZ263" s="86"/>
      <c r="XA263" s="86"/>
      <c r="XB263" s="86"/>
      <c r="XC263" s="86"/>
      <c r="XD263" s="86"/>
      <c r="XE263" s="86"/>
      <c r="XF263" s="86"/>
      <c r="XG263" s="86"/>
      <c r="XH263" s="86"/>
      <c r="XI263" s="86"/>
      <c r="XJ263" s="86"/>
      <c r="XK263" s="86"/>
      <c r="XL263" s="86"/>
      <c r="XM263" s="86"/>
      <c r="XN263" s="86"/>
      <c r="XO263" s="86"/>
      <c r="XP263" s="86"/>
      <c r="XQ263" s="86"/>
      <c r="XR263" s="86"/>
      <c r="XS263" s="86"/>
      <c r="XT263" s="86"/>
      <c r="XU263" s="86"/>
      <c r="XV263" s="86"/>
      <c r="XW263" s="86"/>
      <c r="XX263" s="86"/>
      <c r="XY263" s="86"/>
      <c r="XZ263" s="86"/>
      <c r="YA263" s="86"/>
      <c r="YB263" s="86"/>
      <c r="YC263" s="86"/>
      <c r="YD263" s="86"/>
      <c r="YE263" s="86"/>
      <c r="YF263" s="86"/>
      <c r="YG263" s="86"/>
      <c r="YH263" s="86"/>
      <c r="YI263" s="86"/>
      <c r="YJ263" s="86"/>
      <c r="YK263" s="86"/>
      <c r="YL263" s="86"/>
      <c r="YM263" s="86"/>
      <c r="YN263" s="86"/>
      <c r="YO263" s="86"/>
      <c r="YP263" s="86"/>
      <c r="YQ263" s="86"/>
      <c r="YR263" s="86"/>
      <c r="YS263" s="86"/>
      <c r="YT263" s="86"/>
      <c r="YU263" s="86"/>
      <c r="YV263" s="86"/>
      <c r="YW263" s="86"/>
      <c r="YX263" s="86"/>
      <c r="YY263" s="86"/>
      <c r="YZ263" s="86"/>
      <c r="ZA263" s="86"/>
      <c r="ZB263" s="86"/>
      <c r="ZC263" s="86"/>
      <c r="ZD263" s="86"/>
      <c r="ZE263" s="86"/>
      <c r="ZF263" s="86"/>
      <c r="ZG263" s="86"/>
      <c r="ZH263" s="86"/>
      <c r="ZI263" s="86"/>
      <c r="ZJ263" s="86"/>
      <c r="ZK263" s="86"/>
      <c r="ZL263" s="86"/>
      <c r="ZM263" s="86"/>
      <c r="ZN263" s="86"/>
      <c r="ZO263" s="86"/>
      <c r="ZP263" s="86"/>
      <c r="ZQ263" s="86"/>
      <c r="ZR263" s="86"/>
      <c r="ZS263" s="86"/>
      <c r="ZT263" s="86"/>
      <c r="ZU263" s="86"/>
      <c r="ZV263" s="86"/>
      <c r="ZW263" s="86"/>
      <c r="ZX263" s="86"/>
      <c r="ZY263" s="86"/>
      <c r="ZZ263" s="86"/>
      <c r="AAA263" s="86"/>
      <c r="AAB263" s="86"/>
      <c r="AAC263" s="86"/>
      <c r="AAD263" s="86"/>
      <c r="AAE263" s="86"/>
      <c r="AAF263" s="86"/>
      <c r="AAG263" s="86"/>
      <c r="AAH263" s="86"/>
      <c r="AAI263" s="86"/>
      <c r="AAJ263" s="86"/>
      <c r="AAK263" s="86"/>
      <c r="AAL263" s="86"/>
      <c r="AAM263" s="86"/>
      <c r="AAN263" s="86"/>
      <c r="AAO263" s="86"/>
      <c r="AAP263" s="86"/>
      <c r="AAQ263" s="86"/>
      <c r="AAR263" s="86"/>
      <c r="AAS263" s="86"/>
      <c r="AAT263" s="86"/>
      <c r="AAU263" s="86"/>
      <c r="AAV263" s="86"/>
      <c r="AAW263" s="86"/>
      <c r="AAX263" s="86"/>
      <c r="AAY263" s="86"/>
      <c r="AAZ263" s="86"/>
      <c r="ABA263" s="86"/>
      <c r="ABB263" s="86"/>
      <c r="ABC263" s="86"/>
      <c r="ABD263" s="86"/>
      <c r="ABE263" s="86"/>
      <c r="ABF263" s="86"/>
      <c r="ABG263" s="86"/>
      <c r="ABH263" s="86"/>
      <c r="ABI263" s="86"/>
      <c r="ABJ263" s="86"/>
      <c r="ABK263" s="86"/>
      <c r="ABL263" s="86"/>
      <c r="ABM263" s="86"/>
      <c r="ABN263" s="86"/>
      <c r="ABO263" s="86"/>
      <c r="ABP263" s="86"/>
      <c r="ABQ263" s="86"/>
      <c r="ABR263" s="86"/>
      <c r="ABS263" s="86"/>
      <c r="ABT263" s="86"/>
      <c r="ABU263" s="86"/>
      <c r="ABV263" s="86"/>
      <c r="ABW263" s="86"/>
      <c r="ABX263" s="86"/>
      <c r="ABY263" s="86"/>
      <c r="ABZ263" s="86"/>
      <c r="ACA263" s="86"/>
      <c r="ACB263" s="86"/>
      <c r="ACC263" s="86"/>
      <c r="ACD263" s="86"/>
      <c r="ACE263" s="86"/>
      <c r="ACF263" s="86"/>
      <c r="ACG263" s="86"/>
      <c r="ACH263" s="86"/>
      <c r="ACI263" s="86"/>
      <c r="ACJ263" s="86"/>
      <c r="ACK263" s="86"/>
      <c r="ACL263" s="86"/>
      <c r="ACM263" s="86"/>
      <c r="ACN263" s="86"/>
      <c r="ACO263" s="86"/>
      <c r="ACP263" s="86"/>
      <c r="ACQ263" s="86"/>
      <c r="ACR263" s="86"/>
      <c r="ACS263" s="86"/>
      <c r="ACT263" s="86"/>
      <c r="ACU263" s="86"/>
      <c r="ACV263" s="86"/>
      <c r="ACW263" s="86"/>
      <c r="ACX263" s="86"/>
      <c r="ACY263" s="86"/>
      <c r="ACZ263" s="86"/>
      <c r="ADA263" s="86"/>
      <c r="ADB263" s="86"/>
      <c r="ADC263" s="86"/>
      <c r="ADD263" s="86"/>
      <c r="ADE263" s="86"/>
      <c r="ADF263" s="86"/>
      <c r="ADG263" s="86"/>
      <c r="ADH263" s="86"/>
      <c r="ADI263" s="86"/>
      <c r="ADJ263" s="86"/>
      <c r="ADK263" s="86"/>
      <c r="ADL263" s="86"/>
      <c r="ADM263" s="86"/>
      <c r="ADN263" s="86"/>
      <c r="ADO263" s="86"/>
      <c r="ADP263" s="86"/>
      <c r="ADQ263" s="86"/>
      <c r="ADR263" s="86"/>
      <c r="ADS263" s="86"/>
      <c r="ADT263" s="86"/>
      <c r="ADU263" s="86"/>
      <c r="ADV263" s="86"/>
      <c r="ADW263" s="86"/>
      <c r="ADX263" s="86"/>
      <c r="ADY263" s="86"/>
      <c r="ADZ263" s="86"/>
      <c r="AEA263" s="86"/>
      <c r="AEB263" s="86"/>
      <c r="AEC263" s="86"/>
      <c r="AED263" s="86"/>
      <c r="AEE263" s="86"/>
      <c r="AEF263" s="86"/>
      <c r="AEG263" s="86"/>
      <c r="AEH263" s="86"/>
      <c r="AEI263" s="86"/>
      <c r="AEJ263" s="86"/>
      <c r="AEK263" s="86"/>
      <c r="AEL263" s="86"/>
      <c r="AEM263" s="86"/>
      <c r="AEN263" s="86"/>
      <c r="AEO263" s="86"/>
      <c r="AEP263" s="86"/>
      <c r="AEQ263" s="86"/>
      <c r="AER263" s="86"/>
      <c r="AES263" s="86"/>
      <c r="AET263" s="86"/>
      <c r="AEU263" s="86"/>
      <c r="AEV263" s="86"/>
      <c r="AEW263" s="86"/>
      <c r="AEX263" s="86"/>
      <c r="AEY263" s="86"/>
      <c r="AEZ263" s="86"/>
      <c r="AFA263" s="86"/>
      <c r="AFB263" s="86"/>
      <c r="AFC263" s="86"/>
      <c r="AFD263" s="86"/>
      <c r="AFE263" s="86"/>
      <c r="AFF263" s="86"/>
      <c r="AFG263" s="86"/>
      <c r="AFH263" s="86"/>
      <c r="AFI263" s="86"/>
      <c r="AFJ263" s="86"/>
      <c r="AFK263" s="86"/>
      <c r="AFL263" s="86"/>
      <c r="AFM263" s="86"/>
      <c r="AFN263" s="86"/>
      <c r="AFO263" s="86"/>
      <c r="AFP263" s="86"/>
      <c r="AFQ263" s="86"/>
      <c r="AFR263" s="86"/>
      <c r="AFS263" s="86"/>
      <c r="AFT263" s="86"/>
      <c r="AFU263" s="86"/>
      <c r="AFV263" s="86"/>
      <c r="AFW263" s="86"/>
      <c r="AFX263" s="86"/>
      <c r="AFY263" s="86"/>
      <c r="AFZ263" s="86"/>
      <c r="AGA263" s="86"/>
      <c r="AGB263" s="86"/>
      <c r="AGC263" s="86"/>
      <c r="AGD263" s="86"/>
      <c r="AGE263" s="86"/>
      <c r="AGF263" s="86"/>
      <c r="AGG263" s="86"/>
      <c r="AGH263" s="86"/>
      <c r="AGI263" s="86"/>
      <c r="AGJ263" s="86"/>
      <c r="AGK263" s="86"/>
      <c r="AGL263" s="86"/>
      <c r="AGM263" s="86"/>
      <c r="AGN263" s="86"/>
      <c r="AGO263" s="86"/>
      <c r="AGP263" s="86"/>
      <c r="AGQ263" s="86"/>
      <c r="AGR263" s="86"/>
      <c r="AGS263" s="86"/>
      <c r="AGT263" s="86"/>
      <c r="AGU263" s="86"/>
      <c r="AGV263" s="86"/>
      <c r="AGW263" s="86"/>
      <c r="AGX263" s="86"/>
      <c r="AGY263" s="86"/>
      <c r="AGZ263" s="86"/>
      <c r="AHA263" s="86"/>
      <c r="AHB263" s="86"/>
      <c r="AHC263" s="86"/>
      <c r="AHD263" s="86"/>
      <c r="AHE263" s="86"/>
      <c r="AHF263" s="86"/>
      <c r="AHG263" s="86"/>
      <c r="AHH263" s="86"/>
      <c r="AHI263" s="86"/>
      <c r="AHJ263" s="86"/>
      <c r="AHK263" s="86"/>
      <c r="AHL263" s="86"/>
      <c r="AHM263" s="86"/>
      <c r="AHN263" s="86"/>
      <c r="AHO263" s="86"/>
      <c r="AHP263" s="86"/>
      <c r="AHQ263" s="86"/>
      <c r="AHR263" s="86"/>
      <c r="AHS263" s="86"/>
      <c r="AHT263" s="86"/>
      <c r="AHU263" s="86"/>
      <c r="AHV263" s="86"/>
      <c r="AHW263" s="86"/>
      <c r="AHX263" s="86"/>
      <c r="AHY263" s="86"/>
      <c r="AHZ263" s="86"/>
      <c r="AIA263" s="86"/>
      <c r="AIB263" s="86"/>
      <c r="AIC263" s="86"/>
      <c r="AID263" s="86"/>
      <c r="AIE263" s="86"/>
      <c r="AIF263" s="86"/>
      <c r="AIG263" s="86"/>
      <c r="AIH263" s="86"/>
      <c r="AII263" s="86"/>
      <c r="AIJ263" s="86"/>
      <c r="AIK263" s="86"/>
      <c r="AIL263" s="86"/>
      <c r="AIM263" s="86"/>
      <c r="AIN263" s="86"/>
      <c r="AIO263" s="86"/>
      <c r="AIP263" s="86"/>
      <c r="AIQ263" s="86"/>
      <c r="AIR263" s="86"/>
      <c r="AIS263" s="86"/>
      <c r="AIT263" s="86"/>
      <c r="AIU263" s="86"/>
      <c r="AIV263" s="86"/>
      <c r="AIW263" s="86"/>
      <c r="AIX263" s="86"/>
      <c r="AIY263" s="86"/>
      <c r="AIZ263" s="86"/>
      <c r="AJA263" s="86"/>
      <c r="AJB263" s="86"/>
      <c r="AJC263" s="86"/>
      <c r="AJD263" s="86"/>
      <c r="AJE263" s="86"/>
      <c r="AJF263" s="86"/>
      <c r="AJG263" s="86"/>
      <c r="AJH263" s="86"/>
      <c r="AJI263" s="86"/>
      <c r="AJJ263" s="86"/>
      <c r="AJK263" s="86"/>
      <c r="AJL263" s="86"/>
      <c r="AJM263" s="86"/>
      <c r="AJN263" s="86"/>
      <c r="AJO263" s="86"/>
      <c r="AJP263" s="86"/>
      <c r="AJQ263" s="86"/>
      <c r="AJR263" s="86"/>
      <c r="AJS263" s="86"/>
      <c r="AJT263" s="86"/>
      <c r="AJU263" s="86"/>
      <c r="AJV263" s="86"/>
      <c r="AJW263" s="86"/>
      <c r="AJX263" s="86"/>
      <c r="AJY263" s="86"/>
      <c r="AJZ263" s="86"/>
      <c r="AKA263" s="86"/>
      <c r="AKB263" s="86"/>
      <c r="AKC263" s="86"/>
      <c r="AKD263" s="86"/>
      <c r="AKE263" s="86"/>
      <c r="AKF263" s="86"/>
      <c r="AKG263" s="86"/>
      <c r="AKH263" s="86"/>
      <c r="AKI263" s="86"/>
      <c r="AKJ263" s="86"/>
      <c r="AKK263" s="86"/>
      <c r="AKL263" s="86"/>
      <c r="AKM263" s="86"/>
      <c r="AKN263" s="86"/>
      <c r="AKO263" s="86"/>
      <c r="AKP263" s="86"/>
      <c r="AKQ263" s="86"/>
      <c r="AKR263" s="86"/>
      <c r="AKS263" s="86"/>
      <c r="AKT263" s="86"/>
      <c r="AKU263" s="86"/>
      <c r="AKV263" s="86"/>
      <c r="AKW263" s="86"/>
      <c r="AKX263" s="86"/>
      <c r="AKY263" s="86"/>
      <c r="AKZ263" s="86"/>
      <c r="ALA263" s="86"/>
      <c r="ALB263" s="86"/>
      <c r="ALC263" s="86"/>
      <c r="ALD263" s="86"/>
      <c r="ALE263" s="86"/>
      <c r="ALF263" s="86"/>
      <c r="ALG263" s="86"/>
      <c r="ALH263" s="86"/>
      <c r="ALI263" s="86"/>
      <c r="ALJ263" s="86"/>
      <c r="ALK263" s="86"/>
      <c r="ALL263" s="86"/>
      <c r="ALM263" s="86"/>
      <c r="ALN263" s="86"/>
      <c r="ALO263" s="86"/>
      <c r="ALP263" s="86"/>
      <c r="ALQ263" s="86"/>
      <c r="ALR263" s="86"/>
      <c r="ALS263" s="86"/>
      <c r="ALT263" s="86"/>
      <c r="ALU263" s="86"/>
      <c r="ALV263" s="86"/>
      <c r="ALW263" s="86"/>
      <c r="ALX263" s="86"/>
      <c r="ALY263" s="86"/>
      <c r="ALZ263" s="86"/>
      <c r="AMA263" s="86"/>
      <c r="AMB263" s="86"/>
    </row>
    <row r="264" spans="1:1016" s="13" customFormat="1" ht="51.75" customHeight="1">
      <c r="A264" s="155">
        <v>11</v>
      </c>
      <c r="B264" s="197" t="s">
        <v>135</v>
      </c>
      <c r="C264" s="198" t="s">
        <v>130</v>
      </c>
      <c r="D264" s="171">
        <v>13</v>
      </c>
      <c r="E264" s="171">
        <v>16</v>
      </c>
      <c r="F264" s="171">
        <v>0</v>
      </c>
      <c r="G264" s="171">
        <v>16</v>
      </c>
      <c r="H264" s="171">
        <v>860.4</v>
      </c>
      <c r="I264" s="171">
        <v>0</v>
      </c>
      <c r="J264" s="171">
        <v>860.4</v>
      </c>
      <c r="K264" s="171">
        <v>43</v>
      </c>
      <c r="L264" s="166">
        <v>0</v>
      </c>
      <c r="M264" s="166">
        <v>43</v>
      </c>
      <c r="N264" s="318" t="s">
        <v>188</v>
      </c>
      <c r="O264" s="298" t="s">
        <v>189</v>
      </c>
      <c r="P264" s="297" t="s">
        <v>719</v>
      </c>
      <c r="Q264" s="245"/>
      <c r="R264" s="85">
        <v>20</v>
      </c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  <c r="FS264" s="86"/>
      <c r="FT264" s="86"/>
      <c r="FU264" s="86"/>
      <c r="FV264" s="86"/>
      <c r="FW264" s="86"/>
      <c r="FX264" s="86"/>
      <c r="FY264" s="86"/>
      <c r="FZ264" s="86"/>
      <c r="GA264" s="86"/>
      <c r="GB264" s="86"/>
      <c r="GC264" s="86"/>
      <c r="GD264" s="86"/>
      <c r="GE264" s="86"/>
      <c r="GF264" s="86"/>
      <c r="GG264" s="86"/>
      <c r="GH264" s="86"/>
      <c r="GI264" s="86"/>
      <c r="GJ264" s="86"/>
      <c r="GK264" s="86"/>
      <c r="GL264" s="86"/>
      <c r="GM264" s="86"/>
      <c r="GN264" s="86"/>
      <c r="GO264" s="86"/>
      <c r="GP264" s="86"/>
      <c r="GQ264" s="86"/>
      <c r="GR264" s="86"/>
      <c r="GS264" s="86"/>
      <c r="GT264" s="86"/>
      <c r="GU264" s="86"/>
      <c r="GV264" s="86"/>
      <c r="GW264" s="86"/>
      <c r="GX264" s="86"/>
      <c r="GY264" s="86"/>
      <c r="GZ264" s="86"/>
      <c r="HA264" s="86"/>
      <c r="HB264" s="86"/>
      <c r="HC264" s="86"/>
      <c r="HD264" s="86"/>
      <c r="HE264" s="86"/>
      <c r="HF264" s="86"/>
      <c r="HG264" s="86"/>
      <c r="HH264" s="86"/>
      <c r="HI264" s="86"/>
      <c r="HJ264" s="86"/>
      <c r="HK264" s="86"/>
      <c r="HL264" s="86"/>
      <c r="HM264" s="86"/>
      <c r="HN264" s="86"/>
      <c r="HO264" s="86"/>
      <c r="HP264" s="86"/>
      <c r="HQ264" s="86"/>
      <c r="HR264" s="86"/>
      <c r="HS264" s="86"/>
      <c r="HT264" s="86"/>
      <c r="HU264" s="86"/>
      <c r="HV264" s="86"/>
      <c r="HW264" s="86"/>
      <c r="HX264" s="86"/>
      <c r="HY264" s="86"/>
      <c r="HZ264" s="86"/>
      <c r="IA264" s="86"/>
      <c r="IB264" s="86"/>
      <c r="IC264" s="86"/>
      <c r="ID264" s="86"/>
      <c r="IE264" s="86"/>
      <c r="IF264" s="86"/>
      <c r="IG264" s="86"/>
      <c r="IH264" s="86"/>
      <c r="II264" s="86"/>
      <c r="IJ264" s="86"/>
      <c r="IK264" s="86"/>
      <c r="IL264" s="86"/>
      <c r="IM264" s="86"/>
      <c r="IN264" s="86"/>
      <c r="IO264" s="86"/>
      <c r="IP264" s="86"/>
      <c r="IQ264" s="86"/>
      <c r="IR264" s="86"/>
      <c r="IS264" s="86"/>
      <c r="IT264" s="86"/>
      <c r="IU264" s="86"/>
      <c r="IV264" s="86"/>
      <c r="IW264" s="86"/>
      <c r="IX264" s="86"/>
      <c r="IY264" s="86"/>
      <c r="IZ264" s="86"/>
      <c r="JA264" s="86"/>
      <c r="JB264" s="86"/>
      <c r="JC264" s="86"/>
      <c r="JD264" s="86"/>
      <c r="JE264" s="86"/>
      <c r="JF264" s="86"/>
      <c r="JG264" s="86"/>
      <c r="JH264" s="86"/>
      <c r="JI264" s="86"/>
      <c r="JJ264" s="86"/>
      <c r="JK264" s="86"/>
      <c r="JL264" s="86"/>
      <c r="JM264" s="86"/>
      <c r="JN264" s="86"/>
      <c r="JO264" s="86"/>
      <c r="JP264" s="86"/>
      <c r="JQ264" s="86"/>
      <c r="JR264" s="86"/>
      <c r="JS264" s="86"/>
      <c r="JT264" s="86"/>
      <c r="JU264" s="86"/>
      <c r="JV264" s="86"/>
      <c r="JW264" s="86"/>
      <c r="JX264" s="86"/>
      <c r="JY264" s="86"/>
      <c r="JZ264" s="86"/>
      <c r="KA264" s="86"/>
      <c r="KB264" s="86"/>
      <c r="KC264" s="86"/>
      <c r="KD264" s="86"/>
      <c r="KE264" s="86"/>
      <c r="KF264" s="86"/>
      <c r="KG264" s="86"/>
      <c r="KH264" s="86"/>
      <c r="KI264" s="86"/>
      <c r="KJ264" s="86"/>
      <c r="KK264" s="86"/>
      <c r="KL264" s="86"/>
      <c r="KM264" s="86"/>
      <c r="KN264" s="86"/>
      <c r="KO264" s="86"/>
      <c r="KP264" s="86"/>
      <c r="KQ264" s="86"/>
      <c r="KR264" s="86"/>
      <c r="KS264" s="86"/>
      <c r="KT264" s="86"/>
      <c r="KU264" s="86"/>
      <c r="KV264" s="86"/>
      <c r="KW264" s="86"/>
      <c r="KX264" s="86"/>
      <c r="KY264" s="86"/>
      <c r="KZ264" s="86"/>
      <c r="LA264" s="86"/>
      <c r="LB264" s="86"/>
      <c r="LC264" s="86"/>
      <c r="LD264" s="86"/>
      <c r="LE264" s="86"/>
      <c r="LF264" s="86"/>
      <c r="LG264" s="86"/>
      <c r="LH264" s="86"/>
      <c r="LI264" s="86"/>
      <c r="LJ264" s="86"/>
      <c r="LK264" s="86"/>
      <c r="LL264" s="86"/>
      <c r="LM264" s="86"/>
      <c r="LN264" s="86"/>
      <c r="LO264" s="86"/>
      <c r="LP264" s="86"/>
      <c r="LQ264" s="86"/>
      <c r="LR264" s="86"/>
      <c r="LS264" s="86"/>
      <c r="LT264" s="86"/>
      <c r="LU264" s="86"/>
      <c r="LV264" s="86"/>
      <c r="LW264" s="86"/>
      <c r="LX264" s="86"/>
      <c r="LY264" s="86"/>
      <c r="LZ264" s="86"/>
      <c r="MA264" s="86"/>
      <c r="MB264" s="86"/>
      <c r="MC264" s="86"/>
      <c r="MD264" s="86"/>
      <c r="ME264" s="86"/>
      <c r="MF264" s="86"/>
      <c r="MG264" s="86"/>
      <c r="MH264" s="86"/>
      <c r="MI264" s="86"/>
      <c r="MJ264" s="86"/>
      <c r="MK264" s="86"/>
      <c r="ML264" s="86"/>
      <c r="MM264" s="86"/>
      <c r="MN264" s="86"/>
      <c r="MO264" s="86"/>
      <c r="MP264" s="86"/>
      <c r="MQ264" s="86"/>
      <c r="MR264" s="86"/>
      <c r="MS264" s="86"/>
      <c r="MT264" s="86"/>
      <c r="MU264" s="86"/>
      <c r="MV264" s="86"/>
      <c r="MW264" s="86"/>
      <c r="MX264" s="86"/>
      <c r="MY264" s="86"/>
      <c r="MZ264" s="86"/>
      <c r="NA264" s="86"/>
      <c r="NB264" s="86"/>
      <c r="NC264" s="86"/>
      <c r="ND264" s="86"/>
      <c r="NE264" s="86"/>
      <c r="NF264" s="86"/>
      <c r="NG264" s="86"/>
      <c r="NH264" s="86"/>
      <c r="NI264" s="86"/>
      <c r="NJ264" s="86"/>
      <c r="NK264" s="86"/>
      <c r="NL264" s="86"/>
      <c r="NM264" s="86"/>
      <c r="NN264" s="86"/>
      <c r="NO264" s="86"/>
      <c r="NP264" s="86"/>
      <c r="NQ264" s="86"/>
      <c r="NR264" s="86"/>
      <c r="NS264" s="86"/>
      <c r="NT264" s="86"/>
      <c r="NU264" s="86"/>
      <c r="NV264" s="86"/>
      <c r="NW264" s="86"/>
      <c r="NX264" s="86"/>
      <c r="NY264" s="86"/>
      <c r="NZ264" s="86"/>
      <c r="OA264" s="86"/>
      <c r="OB264" s="86"/>
      <c r="OC264" s="86"/>
      <c r="OD264" s="86"/>
      <c r="OE264" s="86"/>
      <c r="OF264" s="86"/>
      <c r="OG264" s="86"/>
      <c r="OH264" s="86"/>
      <c r="OI264" s="86"/>
      <c r="OJ264" s="86"/>
      <c r="OK264" s="86"/>
      <c r="OL264" s="86"/>
      <c r="OM264" s="86"/>
      <c r="ON264" s="86"/>
      <c r="OO264" s="86"/>
      <c r="OP264" s="86"/>
      <c r="OQ264" s="86"/>
      <c r="OR264" s="86"/>
      <c r="OS264" s="86"/>
      <c r="OT264" s="86"/>
      <c r="OU264" s="86"/>
      <c r="OV264" s="86"/>
      <c r="OW264" s="86"/>
      <c r="OX264" s="86"/>
      <c r="OY264" s="86"/>
      <c r="OZ264" s="86"/>
      <c r="PA264" s="86"/>
      <c r="PB264" s="86"/>
      <c r="PC264" s="86"/>
      <c r="PD264" s="86"/>
      <c r="PE264" s="86"/>
      <c r="PF264" s="86"/>
      <c r="PG264" s="86"/>
      <c r="PH264" s="86"/>
      <c r="PI264" s="86"/>
      <c r="PJ264" s="86"/>
      <c r="PK264" s="86"/>
      <c r="PL264" s="86"/>
      <c r="PM264" s="86"/>
      <c r="PN264" s="86"/>
      <c r="PO264" s="86"/>
      <c r="PP264" s="86"/>
      <c r="PQ264" s="86"/>
      <c r="PR264" s="86"/>
      <c r="PS264" s="86"/>
      <c r="PT264" s="86"/>
      <c r="PU264" s="86"/>
      <c r="PV264" s="86"/>
      <c r="PW264" s="86"/>
      <c r="PX264" s="86"/>
      <c r="PY264" s="86"/>
      <c r="PZ264" s="86"/>
      <c r="QA264" s="86"/>
      <c r="QB264" s="86"/>
      <c r="QC264" s="86"/>
      <c r="QD264" s="86"/>
      <c r="QE264" s="86"/>
      <c r="QF264" s="86"/>
      <c r="QG264" s="86"/>
      <c r="QH264" s="86"/>
      <c r="QI264" s="86"/>
      <c r="QJ264" s="86"/>
      <c r="QK264" s="86"/>
      <c r="QL264" s="86"/>
      <c r="QM264" s="86"/>
      <c r="QN264" s="86"/>
      <c r="QO264" s="86"/>
      <c r="QP264" s="86"/>
      <c r="QQ264" s="86"/>
      <c r="QR264" s="86"/>
      <c r="QS264" s="86"/>
      <c r="QT264" s="86"/>
      <c r="QU264" s="86"/>
      <c r="QV264" s="86"/>
      <c r="QW264" s="86"/>
      <c r="QX264" s="86"/>
      <c r="QY264" s="86"/>
      <c r="QZ264" s="86"/>
      <c r="RA264" s="86"/>
      <c r="RB264" s="86"/>
      <c r="RC264" s="86"/>
      <c r="RD264" s="86"/>
      <c r="RE264" s="86"/>
      <c r="RF264" s="86"/>
      <c r="RG264" s="86"/>
      <c r="RH264" s="86"/>
      <c r="RI264" s="86"/>
      <c r="RJ264" s="86"/>
      <c r="RK264" s="86"/>
      <c r="RL264" s="86"/>
      <c r="RM264" s="86"/>
      <c r="RN264" s="86"/>
      <c r="RO264" s="86"/>
      <c r="RP264" s="86"/>
      <c r="RQ264" s="86"/>
      <c r="RR264" s="86"/>
      <c r="RS264" s="86"/>
      <c r="RT264" s="86"/>
      <c r="RU264" s="86"/>
      <c r="RV264" s="86"/>
      <c r="RW264" s="86"/>
      <c r="RX264" s="86"/>
      <c r="RY264" s="86"/>
      <c r="RZ264" s="86"/>
      <c r="SA264" s="86"/>
      <c r="SB264" s="86"/>
      <c r="SC264" s="86"/>
      <c r="SD264" s="86"/>
      <c r="SE264" s="86"/>
      <c r="SF264" s="86"/>
      <c r="SG264" s="86"/>
      <c r="SH264" s="86"/>
      <c r="SI264" s="86"/>
      <c r="SJ264" s="86"/>
      <c r="SK264" s="86"/>
      <c r="SL264" s="86"/>
      <c r="SM264" s="86"/>
      <c r="SN264" s="86"/>
      <c r="SO264" s="86"/>
      <c r="SP264" s="86"/>
      <c r="SQ264" s="86"/>
      <c r="SR264" s="86"/>
      <c r="SS264" s="86"/>
      <c r="ST264" s="86"/>
      <c r="SU264" s="86"/>
      <c r="SV264" s="86"/>
      <c r="SW264" s="86"/>
      <c r="SX264" s="86"/>
      <c r="SY264" s="86"/>
      <c r="SZ264" s="86"/>
      <c r="TA264" s="86"/>
      <c r="TB264" s="86"/>
      <c r="TC264" s="86"/>
      <c r="TD264" s="86"/>
      <c r="TE264" s="86"/>
      <c r="TF264" s="86"/>
      <c r="TG264" s="86"/>
      <c r="TH264" s="86"/>
      <c r="TI264" s="86"/>
      <c r="TJ264" s="86"/>
      <c r="TK264" s="86"/>
      <c r="TL264" s="86"/>
      <c r="TM264" s="86"/>
      <c r="TN264" s="86"/>
      <c r="TO264" s="86"/>
      <c r="TP264" s="86"/>
      <c r="TQ264" s="86"/>
      <c r="TR264" s="86"/>
      <c r="TS264" s="86"/>
      <c r="TT264" s="86"/>
      <c r="TU264" s="86"/>
      <c r="TV264" s="86"/>
      <c r="TW264" s="86"/>
      <c r="TX264" s="86"/>
      <c r="TY264" s="86"/>
      <c r="TZ264" s="86"/>
      <c r="UA264" s="86"/>
      <c r="UB264" s="86"/>
      <c r="UC264" s="86"/>
      <c r="UD264" s="86"/>
      <c r="UE264" s="86"/>
      <c r="UF264" s="86"/>
      <c r="UG264" s="86"/>
      <c r="UH264" s="86"/>
      <c r="UI264" s="86"/>
      <c r="UJ264" s="86"/>
      <c r="UK264" s="86"/>
      <c r="UL264" s="86"/>
      <c r="UM264" s="86"/>
      <c r="UN264" s="86"/>
      <c r="UO264" s="86"/>
      <c r="UP264" s="86"/>
      <c r="UQ264" s="86"/>
      <c r="UR264" s="86"/>
      <c r="US264" s="86"/>
      <c r="UT264" s="86"/>
      <c r="UU264" s="86"/>
      <c r="UV264" s="86"/>
      <c r="UW264" s="86"/>
      <c r="UX264" s="86"/>
      <c r="UY264" s="86"/>
      <c r="UZ264" s="86"/>
      <c r="VA264" s="86"/>
      <c r="VB264" s="86"/>
      <c r="VC264" s="86"/>
      <c r="VD264" s="86"/>
      <c r="VE264" s="86"/>
      <c r="VF264" s="86"/>
      <c r="VG264" s="86"/>
      <c r="VH264" s="86"/>
      <c r="VI264" s="86"/>
      <c r="VJ264" s="86"/>
      <c r="VK264" s="86"/>
      <c r="VL264" s="86"/>
      <c r="VM264" s="86"/>
      <c r="VN264" s="86"/>
      <c r="VO264" s="86"/>
      <c r="VP264" s="86"/>
      <c r="VQ264" s="86"/>
      <c r="VR264" s="86"/>
      <c r="VS264" s="86"/>
      <c r="VT264" s="86"/>
      <c r="VU264" s="86"/>
      <c r="VV264" s="86"/>
      <c r="VW264" s="86"/>
      <c r="VX264" s="86"/>
      <c r="VY264" s="86"/>
      <c r="VZ264" s="86"/>
      <c r="WA264" s="86"/>
      <c r="WB264" s="86"/>
      <c r="WC264" s="86"/>
      <c r="WD264" s="86"/>
      <c r="WE264" s="86"/>
      <c r="WF264" s="86"/>
      <c r="WG264" s="86"/>
      <c r="WH264" s="86"/>
      <c r="WI264" s="86"/>
      <c r="WJ264" s="86"/>
      <c r="WK264" s="86"/>
      <c r="WL264" s="86"/>
      <c r="WM264" s="86"/>
      <c r="WN264" s="86"/>
      <c r="WO264" s="86"/>
      <c r="WP264" s="86"/>
      <c r="WQ264" s="86"/>
      <c r="WR264" s="86"/>
      <c r="WS264" s="86"/>
      <c r="WT264" s="86"/>
      <c r="WU264" s="86"/>
      <c r="WV264" s="86"/>
      <c r="WW264" s="86"/>
      <c r="WX264" s="86"/>
      <c r="WY264" s="86"/>
      <c r="WZ264" s="86"/>
      <c r="XA264" s="86"/>
      <c r="XB264" s="86"/>
      <c r="XC264" s="86"/>
      <c r="XD264" s="86"/>
      <c r="XE264" s="86"/>
      <c r="XF264" s="86"/>
      <c r="XG264" s="86"/>
      <c r="XH264" s="86"/>
      <c r="XI264" s="86"/>
      <c r="XJ264" s="86"/>
      <c r="XK264" s="86"/>
      <c r="XL264" s="86"/>
      <c r="XM264" s="86"/>
      <c r="XN264" s="86"/>
      <c r="XO264" s="86"/>
      <c r="XP264" s="86"/>
      <c r="XQ264" s="86"/>
      <c r="XR264" s="86"/>
      <c r="XS264" s="86"/>
      <c r="XT264" s="86"/>
      <c r="XU264" s="86"/>
      <c r="XV264" s="86"/>
      <c r="XW264" s="86"/>
      <c r="XX264" s="86"/>
      <c r="XY264" s="86"/>
      <c r="XZ264" s="86"/>
      <c r="YA264" s="86"/>
      <c r="YB264" s="86"/>
      <c r="YC264" s="86"/>
      <c r="YD264" s="86"/>
      <c r="YE264" s="86"/>
      <c r="YF264" s="86"/>
      <c r="YG264" s="86"/>
      <c r="YH264" s="86"/>
      <c r="YI264" s="86"/>
      <c r="YJ264" s="86"/>
      <c r="YK264" s="86"/>
      <c r="YL264" s="86"/>
      <c r="YM264" s="86"/>
      <c r="YN264" s="86"/>
      <c r="YO264" s="86"/>
      <c r="YP264" s="86"/>
      <c r="YQ264" s="86"/>
      <c r="YR264" s="86"/>
      <c r="YS264" s="86"/>
      <c r="YT264" s="86"/>
      <c r="YU264" s="86"/>
      <c r="YV264" s="86"/>
      <c r="YW264" s="86"/>
      <c r="YX264" s="86"/>
      <c r="YY264" s="86"/>
      <c r="YZ264" s="86"/>
      <c r="ZA264" s="86"/>
      <c r="ZB264" s="86"/>
      <c r="ZC264" s="86"/>
      <c r="ZD264" s="86"/>
      <c r="ZE264" s="86"/>
      <c r="ZF264" s="86"/>
      <c r="ZG264" s="86"/>
      <c r="ZH264" s="86"/>
      <c r="ZI264" s="86"/>
      <c r="ZJ264" s="86"/>
      <c r="ZK264" s="86"/>
      <c r="ZL264" s="86"/>
      <c r="ZM264" s="86"/>
      <c r="ZN264" s="86"/>
      <c r="ZO264" s="86"/>
      <c r="ZP264" s="86"/>
      <c r="ZQ264" s="86"/>
      <c r="ZR264" s="86"/>
      <c r="ZS264" s="86"/>
      <c r="ZT264" s="86"/>
      <c r="ZU264" s="86"/>
      <c r="ZV264" s="86"/>
      <c r="ZW264" s="86"/>
      <c r="ZX264" s="86"/>
      <c r="ZY264" s="86"/>
      <c r="ZZ264" s="86"/>
      <c r="AAA264" s="86"/>
      <c r="AAB264" s="86"/>
      <c r="AAC264" s="86"/>
      <c r="AAD264" s="86"/>
      <c r="AAE264" s="86"/>
      <c r="AAF264" s="86"/>
      <c r="AAG264" s="86"/>
      <c r="AAH264" s="86"/>
      <c r="AAI264" s="86"/>
      <c r="AAJ264" s="86"/>
      <c r="AAK264" s="86"/>
      <c r="AAL264" s="86"/>
      <c r="AAM264" s="86"/>
      <c r="AAN264" s="86"/>
      <c r="AAO264" s="86"/>
      <c r="AAP264" s="86"/>
      <c r="AAQ264" s="86"/>
      <c r="AAR264" s="86"/>
      <c r="AAS264" s="86"/>
      <c r="AAT264" s="86"/>
      <c r="AAU264" s="86"/>
      <c r="AAV264" s="86"/>
      <c r="AAW264" s="86"/>
      <c r="AAX264" s="86"/>
      <c r="AAY264" s="86"/>
      <c r="AAZ264" s="86"/>
      <c r="ABA264" s="86"/>
      <c r="ABB264" s="86"/>
      <c r="ABC264" s="86"/>
      <c r="ABD264" s="86"/>
      <c r="ABE264" s="86"/>
      <c r="ABF264" s="86"/>
      <c r="ABG264" s="86"/>
      <c r="ABH264" s="86"/>
      <c r="ABI264" s="86"/>
      <c r="ABJ264" s="86"/>
      <c r="ABK264" s="86"/>
      <c r="ABL264" s="86"/>
      <c r="ABM264" s="86"/>
      <c r="ABN264" s="86"/>
      <c r="ABO264" s="86"/>
      <c r="ABP264" s="86"/>
      <c r="ABQ264" s="86"/>
      <c r="ABR264" s="86"/>
      <c r="ABS264" s="86"/>
      <c r="ABT264" s="86"/>
      <c r="ABU264" s="86"/>
      <c r="ABV264" s="86"/>
      <c r="ABW264" s="86"/>
      <c r="ABX264" s="86"/>
      <c r="ABY264" s="86"/>
      <c r="ABZ264" s="86"/>
      <c r="ACA264" s="86"/>
      <c r="ACB264" s="86"/>
      <c r="ACC264" s="86"/>
      <c r="ACD264" s="86"/>
      <c r="ACE264" s="86"/>
      <c r="ACF264" s="86"/>
      <c r="ACG264" s="86"/>
      <c r="ACH264" s="86"/>
      <c r="ACI264" s="86"/>
      <c r="ACJ264" s="86"/>
      <c r="ACK264" s="86"/>
      <c r="ACL264" s="86"/>
      <c r="ACM264" s="86"/>
      <c r="ACN264" s="86"/>
      <c r="ACO264" s="86"/>
      <c r="ACP264" s="86"/>
      <c r="ACQ264" s="86"/>
      <c r="ACR264" s="86"/>
      <c r="ACS264" s="86"/>
      <c r="ACT264" s="86"/>
      <c r="ACU264" s="86"/>
      <c r="ACV264" s="86"/>
      <c r="ACW264" s="86"/>
      <c r="ACX264" s="86"/>
      <c r="ACY264" s="86"/>
      <c r="ACZ264" s="86"/>
      <c r="ADA264" s="86"/>
      <c r="ADB264" s="86"/>
      <c r="ADC264" s="86"/>
      <c r="ADD264" s="86"/>
      <c r="ADE264" s="86"/>
      <c r="ADF264" s="86"/>
      <c r="ADG264" s="86"/>
      <c r="ADH264" s="86"/>
      <c r="ADI264" s="86"/>
      <c r="ADJ264" s="86"/>
      <c r="ADK264" s="86"/>
      <c r="ADL264" s="86"/>
      <c r="ADM264" s="86"/>
      <c r="ADN264" s="86"/>
      <c r="ADO264" s="86"/>
      <c r="ADP264" s="86"/>
      <c r="ADQ264" s="86"/>
      <c r="ADR264" s="86"/>
      <c r="ADS264" s="86"/>
      <c r="ADT264" s="86"/>
      <c r="ADU264" s="86"/>
      <c r="ADV264" s="86"/>
      <c r="ADW264" s="86"/>
      <c r="ADX264" s="86"/>
      <c r="ADY264" s="86"/>
      <c r="ADZ264" s="86"/>
      <c r="AEA264" s="86"/>
      <c r="AEB264" s="86"/>
      <c r="AEC264" s="86"/>
      <c r="AED264" s="86"/>
      <c r="AEE264" s="86"/>
      <c r="AEF264" s="86"/>
      <c r="AEG264" s="86"/>
      <c r="AEH264" s="86"/>
      <c r="AEI264" s="86"/>
      <c r="AEJ264" s="86"/>
      <c r="AEK264" s="86"/>
      <c r="AEL264" s="86"/>
      <c r="AEM264" s="86"/>
      <c r="AEN264" s="86"/>
      <c r="AEO264" s="86"/>
      <c r="AEP264" s="86"/>
      <c r="AEQ264" s="86"/>
      <c r="AER264" s="86"/>
      <c r="AES264" s="86"/>
      <c r="AET264" s="86"/>
      <c r="AEU264" s="86"/>
      <c r="AEV264" s="86"/>
      <c r="AEW264" s="86"/>
      <c r="AEX264" s="86"/>
      <c r="AEY264" s="86"/>
      <c r="AEZ264" s="86"/>
      <c r="AFA264" s="86"/>
      <c r="AFB264" s="86"/>
      <c r="AFC264" s="86"/>
      <c r="AFD264" s="86"/>
      <c r="AFE264" s="86"/>
      <c r="AFF264" s="86"/>
      <c r="AFG264" s="86"/>
      <c r="AFH264" s="86"/>
      <c r="AFI264" s="86"/>
      <c r="AFJ264" s="86"/>
      <c r="AFK264" s="86"/>
      <c r="AFL264" s="86"/>
      <c r="AFM264" s="86"/>
      <c r="AFN264" s="86"/>
      <c r="AFO264" s="86"/>
      <c r="AFP264" s="86"/>
      <c r="AFQ264" s="86"/>
      <c r="AFR264" s="86"/>
      <c r="AFS264" s="86"/>
      <c r="AFT264" s="86"/>
      <c r="AFU264" s="86"/>
      <c r="AFV264" s="86"/>
      <c r="AFW264" s="86"/>
      <c r="AFX264" s="86"/>
      <c r="AFY264" s="86"/>
      <c r="AFZ264" s="86"/>
      <c r="AGA264" s="86"/>
      <c r="AGB264" s="86"/>
      <c r="AGC264" s="86"/>
      <c r="AGD264" s="86"/>
      <c r="AGE264" s="86"/>
      <c r="AGF264" s="86"/>
      <c r="AGG264" s="86"/>
      <c r="AGH264" s="86"/>
      <c r="AGI264" s="86"/>
      <c r="AGJ264" s="86"/>
      <c r="AGK264" s="86"/>
      <c r="AGL264" s="86"/>
      <c r="AGM264" s="86"/>
      <c r="AGN264" s="86"/>
      <c r="AGO264" s="86"/>
      <c r="AGP264" s="86"/>
      <c r="AGQ264" s="86"/>
      <c r="AGR264" s="86"/>
      <c r="AGS264" s="86"/>
      <c r="AGT264" s="86"/>
      <c r="AGU264" s="86"/>
      <c r="AGV264" s="86"/>
      <c r="AGW264" s="86"/>
      <c r="AGX264" s="86"/>
      <c r="AGY264" s="86"/>
      <c r="AGZ264" s="86"/>
      <c r="AHA264" s="86"/>
      <c r="AHB264" s="86"/>
      <c r="AHC264" s="86"/>
      <c r="AHD264" s="86"/>
      <c r="AHE264" s="86"/>
      <c r="AHF264" s="86"/>
      <c r="AHG264" s="86"/>
      <c r="AHH264" s="86"/>
      <c r="AHI264" s="86"/>
      <c r="AHJ264" s="86"/>
      <c r="AHK264" s="86"/>
      <c r="AHL264" s="86"/>
      <c r="AHM264" s="86"/>
      <c r="AHN264" s="86"/>
      <c r="AHO264" s="86"/>
      <c r="AHP264" s="86"/>
      <c r="AHQ264" s="86"/>
      <c r="AHR264" s="86"/>
      <c r="AHS264" s="86"/>
      <c r="AHT264" s="86"/>
      <c r="AHU264" s="86"/>
      <c r="AHV264" s="86"/>
      <c r="AHW264" s="86"/>
      <c r="AHX264" s="86"/>
      <c r="AHY264" s="86"/>
      <c r="AHZ264" s="86"/>
      <c r="AIA264" s="86"/>
      <c r="AIB264" s="86"/>
      <c r="AIC264" s="86"/>
      <c r="AID264" s="86"/>
      <c r="AIE264" s="86"/>
      <c r="AIF264" s="86"/>
      <c r="AIG264" s="86"/>
      <c r="AIH264" s="86"/>
      <c r="AII264" s="86"/>
      <c r="AIJ264" s="86"/>
      <c r="AIK264" s="86"/>
      <c r="AIL264" s="86"/>
      <c r="AIM264" s="86"/>
      <c r="AIN264" s="86"/>
      <c r="AIO264" s="86"/>
      <c r="AIP264" s="86"/>
      <c r="AIQ264" s="86"/>
      <c r="AIR264" s="86"/>
      <c r="AIS264" s="86"/>
      <c r="AIT264" s="86"/>
      <c r="AIU264" s="86"/>
      <c r="AIV264" s="86"/>
      <c r="AIW264" s="86"/>
      <c r="AIX264" s="86"/>
      <c r="AIY264" s="86"/>
      <c r="AIZ264" s="86"/>
      <c r="AJA264" s="86"/>
      <c r="AJB264" s="86"/>
      <c r="AJC264" s="86"/>
      <c r="AJD264" s="86"/>
      <c r="AJE264" s="86"/>
      <c r="AJF264" s="86"/>
      <c r="AJG264" s="86"/>
      <c r="AJH264" s="86"/>
      <c r="AJI264" s="86"/>
      <c r="AJJ264" s="86"/>
      <c r="AJK264" s="86"/>
      <c r="AJL264" s="86"/>
      <c r="AJM264" s="86"/>
      <c r="AJN264" s="86"/>
      <c r="AJO264" s="86"/>
      <c r="AJP264" s="86"/>
      <c r="AJQ264" s="86"/>
      <c r="AJR264" s="86"/>
      <c r="AJS264" s="86"/>
      <c r="AJT264" s="86"/>
      <c r="AJU264" s="86"/>
      <c r="AJV264" s="86"/>
      <c r="AJW264" s="86"/>
      <c r="AJX264" s="86"/>
      <c r="AJY264" s="86"/>
      <c r="AJZ264" s="86"/>
      <c r="AKA264" s="86"/>
      <c r="AKB264" s="86"/>
      <c r="AKC264" s="86"/>
      <c r="AKD264" s="86"/>
      <c r="AKE264" s="86"/>
      <c r="AKF264" s="86"/>
      <c r="AKG264" s="86"/>
      <c r="AKH264" s="86"/>
      <c r="AKI264" s="86"/>
      <c r="AKJ264" s="86"/>
      <c r="AKK264" s="86"/>
      <c r="AKL264" s="86"/>
      <c r="AKM264" s="86"/>
      <c r="AKN264" s="86"/>
      <c r="AKO264" s="86"/>
      <c r="AKP264" s="86"/>
      <c r="AKQ264" s="86"/>
      <c r="AKR264" s="86"/>
      <c r="AKS264" s="86"/>
      <c r="AKT264" s="86"/>
      <c r="AKU264" s="86"/>
      <c r="AKV264" s="86"/>
      <c r="AKW264" s="86"/>
      <c r="AKX264" s="86"/>
      <c r="AKY264" s="86"/>
      <c r="AKZ264" s="86"/>
      <c r="ALA264" s="86"/>
      <c r="ALB264" s="86"/>
      <c r="ALC264" s="86"/>
      <c r="ALD264" s="86"/>
      <c r="ALE264" s="86"/>
      <c r="ALF264" s="86"/>
      <c r="ALG264" s="86"/>
      <c r="ALH264" s="86"/>
      <c r="ALI264" s="86"/>
      <c r="ALJ264" s="86"/>
      <c r="ALK264" s="86"/>
      <c r="ALL264" s="86"/>
      <c r="ALM264" s="86"/>
      <c r="ALN264" s="86"/>
      <c r="ALO264" s="86"/>
      <c r="ALP264" s="86"/>
      <c r="ALQ264" s="86"/>
      <c r="ALR264" s="86"/>
      <c r="ALS264" s="86"/>
      <c r="ALT264" s="86"/>
      <c r="ALU264" s="86"/>
      <c r="ALV264" s="86"/>
      <c r="ALW264" s="86"/>
      <c r="ALX264" s="86"/>
      <c r="ALY264" s="86"/>
      <c r="ALZ264" s="86"/>
      <c r="AMA264" s="86"/>
      <c r="AMB264" s="86"/>
    </row>
    <row r="265" spans="1:1016" s="13" customFormat="1" ht="51.75" customHeight="1">
      <c r="A265" s="155">
        <v>12</v>
      </c>
      <c r="B265" s="197" t="s">
        <v>135</v>
      </c>
      <c r="C265" s="198" t="s">
        <v>133</v>
      </c>
      <c r="D265" s="171">
        <v>2</v>
      </c>
      <c r="E265" s="171">
        <v>26</v>
      </c>
      <c r="F265" s="171">
        <v>8</v>
      </c>
      <c r="G265" s="171">
        <v>18</v>
      </c>
      <c r="H265" s="171">
        <v>867.2</v>
      </c>
      <c r="I265" s="171">
        <v>160.5</v>
      </c>
      <c r="J265" s="171">
        <v>706.7</v>
      </c>
      <c r="K265" s="171">
        <v>38</v>
      </c>
      <c r="L265" s="167">
        <v>24</v>
      </c>
      <c r="M265" s="167">
        <v>14</v>
      </c>
      <c r="N265" s="318" t="s">
        <v>190</v>
      </c>
      <c r="O265" s="298" t="s">
        <v>191</v>
      </c>
      <c r="P265" s="297" t="s">
        <v>720</v>
      </c>
      <c r="Q265" s="245"/>
      <c r="R265" s="85">
        <v>20</v>
      </c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  <c r="FS265" s="86"/>
      <c r="FT265" s="86"/>
      <c r="FU265" s="86"/>
      <c r="FV265" s="86"/>
      <c r="FW265" s="86"/>
      <c r="FX265" s="86"/>
      <c r="FY265" s="86"/>
      <c r="FZ265" s="86"/>
      <c r="GA265" s="86"/>
      <c r="GB265" s="86"/>
      <c r="GC265" s="86"/>
      <c r="GD265" s="86"/>
      <c r="GE265" s="86"/>
      <c r="GF265" s="86"/>
      <c r="GG265" s="86"/>
      <c r="GH265" s="86"/>
      <c r="GI265" s="86"/>
      <c r="GJ265" s="86"/>
      <c r="GK265" s="86"/>
      <c r="GL265" s="86"/>
      <c r="GM265" s="86"/>
      <c r="GN265" s="86"/>
      <c r="GO265" s="86"/>
      <c r="GP265" s="86"/>
      <c r="GQ265" s="86"/>
      <c r="GR265" s="86"/>
      <c r="GS265" s="86"/>
      <c r="GT265" s="86"/>
      <c r="GU265" s="86"/>
      <c r="GV265" s="86"/>
      <c r="GW265" s="86"/>
      <c r="GX265" s="86"/>
      <c r="GY265" s="86"/>
      <c r="GZ265" s="86"/>
      <c r="HA265" s="86"/>
      <c r="HB265" s="86"/>
      <c r="HC265" s="86"/>
      <c r="HD265" s="86"/>
      <c r="HE265" s="86"/>
      <c r="HF265" s="86"/>
      <c r="HG265" s="86"/>
      <c r="HH265" s="86"/>
      <c r="HI265" s="86"/>
      <c r="HJ265" s="86"/>
      <c r="HK265" s="86"/>
      <c r="HL265" s="86"/>
      <c r="HM265" s="86"/>
      <c r="HN265" s="86"/>
      <c r="HO265" s="86"/>
      <c r="HP265" s="86"/>
      <c r="HQ265" s="86"/>
      <c r="HR265" s="86"/>
      <c r="HS265" s="86"/>
      <c r="HT265" s="86"/>
      <c r="HU265" s="86"/>
      <c r="HV265" s="86"/>
      <c r="HW265" s="86"/>
      <c r="HX265" s="86"/>
      <c r="HY265" s="86"/>
      <c r="HZ265" s="86"/>
      <c r="IA265" s="86"/>
      <c r="IB265" s="86"/>
      <c r="IC265" s="86"/>
      <c r="ID265" s="86"/>
      <c r="IE265" s="86"/>
      <c r="IF265" s="86"/>
      <c r="IG265" s="86"/>
      <c r="IH265" s="86"/>
      <c r="II265" s="86"/>
      <c r="IJ265" s="86"/>
      <c r="IK265" s="86"/>
      <c r="IL265" s="86"/>
      <c r="IM265" s="86"/>
      <c r="IN265" s="86"/>
      <c r="IO265" s="86"/>
      <c r="IP265" s="86"/>
      <c r="IQ265" s="86"/>
      <c r="IR265" s="86"/>
      <c r="IS265" s="86"/>
      <c r="IT265" s="86"/>
      <c r="IU265" s="86"/>
      <c r="IV265" s="86"/>
      <c r="IW265" s="86"/>
      <c r="IX265" s="86"/>
      <c r="IY265" s="86"/>
      <c r="IZ265" s="86"/>
      <c r="JA265" s="86"/>
      <c r="JB265" s="86"/>
      <c r="JC265" s="86"/>
      <c r="JD265" s="86"/>
      <c r="JE265" s="86"/>
      <c r="JF265" s="86"/>
      <c r="JG265" s="86"/>
      <c r="JH265" s="86"/>
      <c r="JI265" s="86"/>
      <c r="JJ265" s="86"/>
      <c r="JK265" s="86"/>
      <c r="JL265" s="86"/>
      <c r="JM265" s="86"/>
      <c r="JN265" s="86"/>
      <c r="JO265" s="86"/>
      <c r="JP265" s="86"/>
      <c r="JQ265" s="86"/>
      <c r="JR265" s="86"/>
      <c r="JS265" s="86"/>
      <c r="JT265" s="86"/>
      <c r="JU265" s="86"/>
      <c r="JV265" s="86"/>
      <c r="JW265" s="86"/>
      <c r="JX265" s="86"/>
      <c r="JY265" s="86"/>
      <c r="JZ265" s="86"/>
      <c r="KA265" s="86"/>
      <c r="KB265" s="86"/>
      <c r="KC265" s="86"/>
      <c r="KD265" s="86"/>
      <c r="KE265" s="86"/>
      <c r="KF265" s="86"/>
      <c r="KG265" s="86"/>
      <c r="KH265" s="86"/>
      <c r="KI265" s="86"/>
      <c r="KJ265" s="86"/>
      <c r="KK265" s="86"/>
      <c r="KL265" s="86"/>
      <c r="KM265" s="86"/>
      <c r="KN265" s="86"/>
      <c r="KO265" s="86"/>
      <c r="KP265" s="86"/>
      <c r="KQ265" s="86"/>
      <c r="KR265" s="86"/>
      <c r="KS265" s="86"/>
      <c r="KT265" s="86"/>
      <c r="KU265" s="86"/>
      <c r="KV265" s="86"/>
      <c r="KW265" s="86"/>
      <c r="KX265" s="86"/>
      <c r="KY265" s="86"/>
      <c r="KZ265" s="86"/>
      <c r="LA265" s="86"/>
      <c r="LB265" s="86"/>
      <c r="LC265" s="86"/>
      <c r="LD265" s="86"/>
      <c r="LE265" s="86"/>
      <c r="LF265" s="86"/>
      <c r="LG265" s="86"/>
      <c r="LH265" s="86"/>
      <c r="LI265" s="86"/>
      <c r="LJ265" s="86"/>
      <c r="LK265" s="86"/>
      <c r="LL265" s="86"/>
      <c r="LM265" s="86"/>
      <c r="LN265" s="86"/>
      <c r="LO265" s="86"/>
      <c r="LP265" s="86"/>
      <c r="LQ265" s="86"/>
      <c r="LR265" s="86"/>
      <c r="LS265" s="86"/>
      <c r="LT265" s="86"/>
      <c r="LU265" s="86"/>
      <c r="LV265" s="86"/>
      <c r="LW265" s="86"/>
      <c r="LX265" s="86"/>
      <c r="LY265" s="86"/>
      <c r="LZ265" s="86"/>
      <c r="MA265" s="86"/>
      <c r="MB265" s="86"/>
      <c r="MC265" s="86"/>
      <c r="MD265" s="86"/>
      <c r="ME265" s="86"/>
      <c r="MF265" s="86"/>
      <c r="MG265" s="86"/>
      <c r="MH265" s="86"/>
      <c r="MI265" s="86"/>
      <c r="MJ265" s="86"/>
      <c r="MK265" s="86"/>
      <c r="ML265" s="86"/>
      <c r="MM265" s="86"/>
      <c r="MN265" s="86"/>
      <c r="MO265" s="86"/>
      <c r="MP265" s="86"/>
      <c r="MQ265" s="86"/>
      <c r="MR265" s="86"/>
      <c r="MS265" s="86"/>
      <c r="MT265" s="86"/>
      <c r="MU265" s="86"/>
      <c r="MV265" s="86"/>
      <c r="MW265" s="86"/>
      <c r="MX265" s="86"/>
      <c r="MY265" s="86"/>
      <c r="MZ265" s="86"/>
      <c r="NA265" s="86"/>
      <c r="NB265" s="86"/>
      <c r="NC265" s="86"/>
      <c r="ND265" s="86"/>
      <c r="NE265" s="86"/>
      <c r="NF265" s="86"/>
      <c r="NG265" s="86"/>
      <c r="NH265" s="86"/>
      <c r="NI265" s="86"/>
      <c r="NJ265" s="86"/>
      <c r="NK265" s="86"/>
      <c r="NL265" s="86"/>
      <c r="NM265" s="86"/>
      <c r="NN265" s="86"/>
      <c r="NO265" s="86"/>
      <c r="NP265" s="86"/>
      <c r="NQ265" s="86"/>
      <c r="NR265" s="86"/>
      <c r="NS265" s="86"/>
      <c r="NT265" s="86"/>
      <c r="NU265" s="86"/>
      <c r="NV265" s="86"/>
      <c r="NW265" s="86"/>
      <c r="NX265" s="86"/>
      <c r="NY265" s="86"/>
      <c r="NZ265" s="86"/>
      <c r="OA265" s="86"/>
      <c r="OB265" s="86"/>
      <c r="OC265" s="86"/>
      <c r="OD265" s="86"/>
      <c r="OE265" s="86"/>
      <c r="OF265" s="86"/>
      <c r="OG265" s="86"/>
      <c r="OH265" s="86"/>
      <c r="OI265" s="86"/>
      <c r="OJ265" s="86"/>
      <c r="OK265" s="86"/>
      <c r="OL265" s="86"/>
      <c r="OM265" s="86"/>
      <c r="ON265" s="86"/>
      <c r="OO265" s="86"/>
      <c r="OP265" s="86"/>
      <c r="OQ265" s="86"/>
      <c r="OR265" s="86"/>
      <c r="OS265" s="86"/>
      <c r="OT265" s="86"/>
      <c r="OU265" s="86"/>
      <c r="OV265" s="86"/>
      <c r="OW265" s="86"/>
      <c r="OX265" s="86"/>
      <c r="OY265" s="86"/>
      <c r="OZ265" s="86"/>
      <c r="PA265" s="86"/>
      <c r="PB265" s="86"/>
      <c r="PC265" s="86"/>
      <c r="PD265" s="86"/>
      <c r="PE265" s="86"/>
      <c r="PF265" s="86"/>
      <c r="PG265" s="86"/>
      <c r="PH265" s="86"/>
      <c r="PI265" s="86"/>
      <c r="PJ265" s="86"/>
      <c r="PK265" s="86"/>
      <c r="PL265" s="86"/>
      <c r="PM265" s="86"/>
      <c r="PN265" s="86"/>
      <c r="PO265" s="86"/>
      <c r="PP265" s="86"/>
      <c r="PQ265" s="86"/>
      <c r="PR265" s="86"/>
      <c r="PS265" s="86"/>
      <c r="PT265" s="86"/>
      <c r="PU265" s="86"/>
      <c r="PV265" s="86"/>
      <c r="PW265" s="86"/>
      <c r="PX265" s="86"/>
      <c r="PY265" s="86"/>
      <c r="PZ265" s="86"/>
      <c r="QA265" s="86"/>
      <c r="QB265" s="86"/>
      <c r="QC265" s="86"/>
      <c r="QD265" s="86"/>
      <c r="QE265" s="86"/>
      <c r="QF265" s="86"/>
      <c r="QG265" s="86"/>
      <c r="QH265" s="86"/>
      <c r="QI265" s="86"/>
      <c r="QJ265" s="86"/>
      <c r="QK265" s="86"/>
      <c r="QL265" s="86"/>
      <c r="QM265" s="86"/>
      <c r="QN265" s="86"/>
      <c r="QO265" s="86"/>
      <c r="QP265" s="86"/>
      <c r="QQ265" s="86"/>
      <c r="QR265" s="86"/>
      <c r="QS265" s="86"/>
      <c r="QT265" s="86"/>
      <c r="QU265" s="86"/>
      <c r="QV265" s="86"/>
      <c r="QW265" s="86"/>
      <c r="QX265" s="86"/>
      <c r="QY265" s="86"/>
      <c r="QZ265" s="86"/>
      <c r="RA265" s="86"/>
      <c r="RB265" s="86"/>
      <c r="RC265" s="86"/>
      <c r="RD265" s="86"/>
      <c r="RE265" s="86"/>
      <c r="RF265" s="86"/>
      <c r="RG265" s="86"/>
      <c r="RH265" s="86"/>
      <c r="RI265" s="86"/>
      <c r="RJ265" s="86"/>
      <c r="RK265" s="86"/>
      <c r="RL265" s="86"/>
      <c r="RM265" s="86"/>
      <c r="RN265" s="86"/>
      <c r="RO265" s="86"/>
      <c r="RP265" s="86"/>
      <c r="RQ265" s="86"/>
      <c r="RR265" s="86"/>
      <c r="RS265" s="86"/>
      <c r="RT265" s="86"/>
      <c r="RU265" s="86"/>
      <c r="RV265" s="86"/>
      <c r="RW265" s="86"/>
      <c r="RX265" s="86"/>
      <c r="RY265" s="86"/>
      <c r="RZ265" s="86"/>
      <c r="SA265" s="86"/>
      <c r="SB265" s="86"/>
      <c r="SC265" s="86"/>
      <c r="SD265" s="86"/>
      <c r="SE265" s="86"/>
      <c r="SF265" s="86"/>
      <c r="SG265" s="86"/>
      <c r="SH265" s="86"/>
      <c r="SI265" s="86"/>
      <c r="SJ265" s="86"/>
      <c r="SK265" s="86"/>
      <c r="SL265" s="86"/>
      <c r="SM265" s="86"/>
      <c r="SN265" s="86"/>
      <c r="SO265" s="86"/>
      <c r="SP265" s="86"/>
      <c r="SQ265" s="86"/>
      <c r="SR265" s="86"/>
      <c r="SS265" s="86"/>
      <c r="ST265" s="86"/>
      <c r="SU265" s="86"/>
      <c r="SV265" s="86"/>
      <c r="SW265" s="86"/>
      <c r="SX265" s="86"/>
      <c r="SY265" s="86"/>
      <c r="SZ265" s="86"/>
      <c r="TA265" s="86"/>
      <c r="TB265" s="86"/>
      <c r="TC265" s="86"/>
      <c r="TD265" s="86"/>
      <c r="TE265" s="86"/>
      <c r="TF265" s="86"/>
      <c r="TG265" s="86"/>
      <c r="TH265" s="86"/>
      <c r="TI265" s="86"/>
      <c r="TJ265" s="86"/>
      <c r="TK265" s="86"/>
      <c r="TL265" s="86"/>
      <c r="TM265" s="86"/>
      <c r="TN265" s="86"/>
      <c r="TO265" s="86"/>
      <c r="TP265" s="86"/>
      <c r="TQ265" s="86"/>
      <c r="TR265" s="86"/>
      <c r="TS265" s="86"/>
      <c r="TT265" s="86"/>
      <c r="TU265" s="86"/>
      <c r="TV265" s="86"/>
      <c r="TW265" s="86"/>
      <c r="TX265" s="86"/>
      <c r="TY265" s="86"/>
      <c r="TZ265" s="86"/>
      <c r="UA265" s="86"/>
      <c r="UB265" s="86"/>
      <c r="UC265" s="86"/>
      <c r="UD265" s="86"/>
      <c r="UE265" s="86"/>
      <c r="UF265" s="86"/>
      <c r="UG265" s="86"/>
      <c r="UH265" s="86"/>
      <c r="UI265" s="86"/>
      <c r="UJ265" s="86"/>
      <c r="UK265" s="86"/>
      <c r="UL265" s="86"/>
      <c r="UM265" s="86"/>
      <c r="UN265" s="86"/>
      <c r="UO265" s="86"/>
      <c r="UP265" s="86"/>
      <c r="UQ265" s="86"/>
      <c r="UR265" s="86"/>
      <c r="US265" s="86"/>
      <c r="UT265" s="86"/>
      <c r="UU265" s="86"/>
      <c r="UV265" s="86"/>
      <c r="UW265" s="86"/>
      <c r="UX265" s="86"/>
      <c r="UY265" s="86"/>
      <c r="UZ265" s="86"/>
      <c r="VA265" s="86"/>
      <c r="VB265" s="86"/>
      <c r="VC265" s="86"/>
      <c r="VD265" s="86"/>
      <c r="VE265" s="86"/>
      <c r="VF265" s="86"/>
      <c r="VG265" s="86"/>
      <c r="VH265" s="86"/>
      <c r="VI265" s="86"/>
      <c r="VJ265" s="86"/>
      <c r="VK265" s="86"/>
      <c r="VL265" s="86"/>
      <c r="VM265" s="86"/>
      <c r="VN265" s="86"/>
      <c r="VO265" s="86"/>
      <c r="VP265" s="86"/>
      <c r="VQ265" s="86"/>
      <c r="VR265" s="86"/>
      <c r="VS265" s="86"/>
      <c r="VT265" s="86"/>
      <c r="VU265" s="86"/>
      <c r="VV265" s="86"/>
      <c r="VW265" s="86"/>
      <c r="VX265" s="86"/>
      <c r="VY265" s="86"/>
      <c r="VZ265" s="86"/>
      <c r="WA265" s="86"/>
      <c r="WB265" s="86"/>
      <c r="WC265" s="86"/>
      <c r="WD265" s="86"/>
      <c r="WE265" s="86"/>
      <c r="WF265" s="86"/>
      <c r="WG265" s="86"/>
      <c r="WH265" s="86"/>
      <c r="WI265" s="86"/>
      <c r="WJ265" s="86"/>
      <c r="WK265" s="86"/>
      <c r="WL265" s="86"/>
      <c r="WM265" s="86"/>
      <c r="WN265" s="86"/>
      <c r="WO265" s="86"/>
      <c r="WP265" s="86"/>
      <c r="WQ265" s="86"/>
      <c r="WR265" s="86"/>
      <c r="WS265" s="86"/>
      <c r="WT265" s="86"/>
      <c r="WU265" s="86"/>
      <c r="WV265" s="86"/>
      <c r="WW265" s="86"/>
      <c r="WX265" s="86"/>
      <c r="WY265" s="86"/>
      <c r="WZ265" s="86"/>
      <c r="XA265" s="86"/>
      <c r="XB265" s="86"/>
      <c r="XC265" s="86"/>
      <c r="XD265" s="86"/>
      <c r="XE265" s="86"/>
      <c r="XF265" s="86"/>
      <c r="XG265" s="86"/>
      <c r="XH265" s="86"/>
      <c r="XI265" s="86"/>
      <c r="XJ265" s="86"/>
      <c r="XK265" s="86"/>
      <c r="XL265" s="86"/>
      <c r="XM265" s="86"/>
      <c r="XN265" s="86"/>
      <c r="XO265" s="86"/>
      <c r="XP265" s="86"/>
      <c r="XQ265" s="86"/>
      <c r="XR265" s="86"/>
      <c r="XS265" s="86"/>
      <c r="XT265" s="86"/>
      <c r="XU265" s="86"/>
      <c r="XV265" s="86"/>
      <c r="XW265" s="86"/>
      <c r="XX265" s="86"/>
      <c r="XY265" s="86"/>
      <c r="XZ265" s="86"/>
      <c r="YA265" s="86"/>
      <c r="YB265" s="86"/>
      <c r="YC265" s="86"/>
      <c r="YD265" s="86"/>
      <c r="YE265" s="86"/>
      <c r="YF265" s="86"/>
      <c r="YG265" s="86"/>
      <c r="YH265" s="86"/>
      <c r="YI265" s="86"/>
      <c r="YJ265" s="86"/>
      <c r="YK265" s="86"/>
      <c r="YL265" s="86"/>
      <c r="YM265" s="86"/>
      <c r="YN265" s="86"/>
      <c r="YO265" s="86"/>
      <c r="YP265" s="86"/>
      <c r="YQ265" s="86"/>
      <c r="YR265" s="86"/>
      <c r="YS265" s="86"/>
      <c r="YT265" s="86"/>
      <c r="YU265" s="86"/>
      <c r="YV265" s="86"/>
      <c r="YW265" s="86"/>
      <c r="YX265" s="86"/>
      <c r="YY265" s="86"/>
      <c r="YZ265" s="86"/>
      <c r="ZA265" s="86"/>
      <c r="ZB265" s="86"/>
      <c r="ZC265" s="86"/>
      <c r="ZD265" s="86"/>
      <c r="ZE265" s="86"/>
      <c r="ZF265" s="86"/>
      <c r="ZG265" s="86"/>
      <c r="ZH265" s="86"/>
      <c r="ZI265" s="86"/>
      <c r="ZJ265" s="86"/>
      <c r="ZK265" s="86"/>
      <c r="ZL265" s="86"/>
      <c r="ZM265" s="86"/>
      <c r="ZN265" s="86"/>
      <c r="ZO265" s="86"/>
      <c r="ZP265" s="86"/>
      <c r="ZQ265" s="86"/>
      <c r="ZR265" s="86"/>
      <c r="ZS265" s="86"/>
      <c r="ZT265" s="86"/>
      <c r="ZU265" s="86"/>
      <c r="ZV265" s="86"/>
      <c r="ZW265" s="86"/>
      <c r="ZX265" s="86"/>
      <c r="ZY265" s="86"/>
      <c r="ZZ265" s="86"/>
      <c r="AAA265" s="86"/>
      <c r="AAB265" s="86"/>
      <c r="AAC265" s="86"/>
      <c r="AAD265" s="86"/>
      <c r="AAE265" s="86"/>
      <c r="AAF265" s="86"/>
      <c r="AAG265" s="86"/>
      <c r="AAH265" s="86"/>
      <c r="AAI265" s="86"/>
      <c r="AAJ265" s="86"/>
      <c r="AAK265" s="86"/>
      <c r="AAL265" s="86"/>
      <c r="AAM265" s="86"/>
      <c r="AAN265" s="86"/>
      <c r="AAO265" s="86"/>
      <c r="AAP265" s="86"/>
      <c r="AAQ265" s="86"/>
      <c r="AAR265" s="86"/>
      <c r="AAS265" s="86"/>
      <c r="AAT265" s="86"/>
      <c r="AAU265" s="86"/>
      <c r="AAV265" s="86"/>
      <c r="AAW265" s="86"/>
      <c r="AAX265" s="86"/>
      <c r="AAY265" s="86"/>
      <c r="AAZ265" s="86"/>
      <c r="ABA265" s="86"/>
      <c r="ABB265" s="86"/>
      <c r="ABC265" s="86"/>
      <c r="ABD265" s="86"/>
      <c r="ABE265" s="86"/>
      <c r="ABF265" s="86"/>
      <c r="ABG265" s="86"/>
      <c r="ABH265" s="86"/>
      <c r="ABI265" s="86"/>
      <c r="ABJ265" s="86"/>
      <c r="ABK265" s="86"/>
      <c r="ABL265" s="86"/>
      <c r="ABM265" s="86"/>
      <c r="ABN265" s="86"/>
      <c r="ABO265" s="86"/>
      <c r="ABP265" s="86"/>
      <c r="ABQ265" s="86"/>
      <c r="ABR265" s="86"/>
      <c r="ABS265" s="86"/>
      <c r="ABT265" s="86"/>
      <c r="ABU265" s="86"/>
      <c r="ABV265" s="86"/>
      <c r="ABW265" s="86"/>
      <c r="ABX265" s="86"/>
      <c r="ABY265" s="86"/>
      <c r="ABZ265" s="86"/>
      <c r="ACA265" s="86"/>
      <c r="ACB265" s="86"/>
      <c r="ACC265" s="86"/>
      <c r="ACD265" s="86"/>
      <c r="ACE265" s="86"/>
      <c r="ACF265" s="86"/>
      <c r="ACG265" s="86"/>
      <c r="ACH265" s="86"/>
      <c r="ACI265" s="86"/>
      <c r="ACJ265" s="86"/>
      <c r="ACK265" s="86"/>
      <c r="ACL265" s="86"/>
      <c r="ACM265" s="86"/>
      <c r="ACN265" s="86"/>
      <c r="ACO265" s="86"/>
      <c r="ACP265" s="86"/>
      <c r="ACQ265" s="86"/>
      <c r="ACR265" s="86"/>
      <c r="ACS265" s="86"/>
      <c r="ACT265" s="86"/>
      <c r="ACU265" s="86"/>
      <c r="ACV265" s="86"/>
      <c r="ACW265" s="86"/>
      <c r="ACX265" s="86"/>
      <c r="ACY265" s="86"/>
      <c r="ACZ265" s="86"/>
      <c r="ADA265" s="86"/>
      <c r="ADB265" s="86"/>
      <c r="ADC265" s="86"/>
      <c r="ADD265" s="86"/>
      <c r="ADE265" s="86"/>
      <c r="ADF265" s="86"/>
      <c r="ADG265" s="86"/>
      <c r="ADH265" s="86"/>
      <c r="ADI265" s="86"/>
      <c r="ADJ265" s="86"/>
      <c r="ADK265" s="86"/>
      <c r="ADL265" s="86"/>
      <c r="ADM265" s="86"/>
      <c r="ADN265" s="86"/>
      <c r="ADO265" s="86"/>
      <c r="ADP265" s="86"/>
      <c r="ADQ265" s="86"/>
      <c r="ADR265" s="86"/>
      <c r="ADS265" s="86"/>
      <c r="ADT265" s="86"/>
      <c r="ADU265" s="86"/>
      <c r="ADV265" s="86"/>
      <c r="ADW265" s="86"/>
      <c r="ADX265" s="86"/>
      <c r="ADY265" s="86"/>
      <c r="ADZ265" s="86"/>
      <c r="AEA265" s="86"/>
      <c r="AEB265" s="86"/>
      <c r="AEC265" s="86"/>
      <c r="AED265" s="86"/>
      <c r="AEE265" s="86"/>
      <c r="AEF265" s="86"/>
      <c r="AEG265" s="86"/>
      <c r="AEH265" s="86"/>
      <c r="AEI265" s="86"/>
      <c r="AEJ265" s="86"/>
      <c r="AEK265" s="86"/>
      <c r="AEL265" s="86"/>
      <c r="AEM265" s="86"/>
      <c r="AEN265" s="86"/>
      <c r="AEO265" s="86"/>
      <c r="AEP265" s="86"/>
      <c r="AEQ265" s="86"/>
      <c r="AER265" s="86"/>
      <c r="AES265" s="86"/>
      <c r="AET265" s="86"/>
      <c r="AEU265" s="86"/>
      <c r="AEV265" s="86"/>
      <c r="AEW265" s="86"/>
      <c r="AEX265" s="86"/>
      <c r="AEY265" s="86"/>
      <c r="AEZ265" s="86"/>
      <c r="AFA265" s="86"/>
      <c r="AFB265" s="86"/>
      <c r="AFC265" s="86"/>
      <c r="AFD265" s="86"/>
      <c r="AFE265" s="86"/>
      <c r="AFF265" s="86"/>
      <c r="AFG265" s="86"/>
      <c r="AFH265" s="86"/>
      <c r="AFI265" s="86"/>
      <c r="AFJ265" s="86"/>
      <c r="AFK265" s="86"/>
      <c r="AFL265" s="86"/>
      <c r="AFM265" s="86"/>
      <c r="AFN265" s="86"/>
      <c r="AFO265" s="86"/>
      <c r="AFP265" s="86"/>
      <c r="AFQ265" s="86"/>
      <c r="AFR265" s="86"/>
      <c r="AFS265" s="86"/>
      <c r="AFT265" s="86"/>
      <c r="AFU265" s="86"/>
      <c r="AFV265" s="86"/>
      <c r="AFW265" s="86"/>
      <c r="AFX265" s="86"/>
      <c r="AFY265" s="86"/>
      <c r="AFZ265" s="86"/>
      <c r="AGA265" s="86"/>
      <c r="AGB265" s="86"/>
      <c r="AGC265" s="86"/>
      <c r="AGD265" s="86"/>
      <c r="AGE265" s="86"/>
      <c r="AGF265" s="86"/>
      <c r="AGG265" s="86"/>
      <c r="AGH265" s="86"/>
      <c r="AGI265" s="86"/>
      <c r="AGJ265" s="86"/>
      <c r="AGK265" s="86"/>
      <c r="AGL265" s="86"/>
      <c r="AGM265" s="86"/>
      <c r="AGN265" s="86"/>
      <c r="AGO265" s="86"/>
      <c r="AGP265" s="86"/>
      <c r="AGQ265" s="86"/>
      <c r="AGR265" s="86"/>
      <c r="AGS265" s="86"/>
      <c r="AGT265" s="86"/>
      <c r="AGU265" s="86"/>
      <c r="AGV265" s="86"/>
      <c r="AGW265" s="86"/>
      <c r="AGX265" s="86"/>
      <c r="AGY265" s="86"/>
      <c r="AGZ265" s="86"/>
      <c r="AHA265" s="86"/>
      <c r="AHB265" s="86"/>
      <c r="AHC265" s="86"/>
      <c r="AHD265" s="86"/>
      <c r="AHE265" s="86"/>
      <c r="AHF265" s="86"/>
      <c r="AHG265" s="86"/>
      <c r="AHH265" s="86"/>
      <c r="AHI265" s="86"/>
      <c r="AHJ265" s="86"/>
      <c r="AHK265" s="86"/>
      <c r="AHL265" s="86"/>
      <c r="AHM265" s="86"/>
      <c r="AHN265" s="86"/>
      <c r="AHO265" s="86"/>
      <c r="AHP265" s="86"/>
      <c r="AHQ265" s="86"/>
      <c r="AHR265" s="86"/>
      <c r="AHS265" s="86"/>
      <c r="AHT265" s="86"/>
      <c r="AHU265" s="86"/>
      <c r="AHV265" s="86"/>
      <c r="AHW265" s="86"/>
      <c r="AHX265" s="86"/>
      <c r="AHY265" s="86"/>
      <c r="AHZ265" s="86"/>
      <c r="AIA265" s="86"/>
      <c r="AIB265" s="86"/>
      <c r="AIC265" s="86"/>
      <c r="AID265" s="86"/>
      <c r="AIE265" s="86"/>
      <c r="AIF265" s="86"/>
      <c r="AIG265" s="86"/>
      <c r="AIH265" s="86"/>
      <c r="AII265" s="86"/>
      <c r="AIJ265" s="86"/>
      <c r="AIK265" s="86"/>
      <c r="AIL265" s="86"/>
      <c r="AIM265" s="86"/>
      <c r="AIN265" s="86"/>
      <c r="AIO265" s="86"/>
      <c r="AIP265" s="86"/>
      <c r="AIQ265" s="86"/>
      <c r="AIR265" s="86"/>
      <c r="AIS265" s="86"/>
      <c r="AIT265" s="86"/>
      <c r="AIU265" s="86"/>
      <c r="AIV265" s="86"/>
      <c r="AIW265" s="86"/>
      <c r="AIX265" s="86"/>
      <c r="AIY265" s="86"/>
      <c r="AIZ265" s="86"/>
      <c r="AJA265" s="86"/>
      <c r="AJB265" s="86"/>
      <c r="AJC265" s="86"/>
      <c r="AJD265" s="86"/>
      <c r="AJE265" s="86"/>
      <c r="AJF265" s="86"/>
      <c r="AJG265" s="86"/>
      <c r="AJH265" s="86"/>
      <c r="AJI265" s="86"/>
      <c r="AJJ265" s="86"/>
      <c r="AJK265" s="86"/>
      <c r="AJL265" s="86"/>
      <c r="AJM265" s="86"/>
      <c r="AJN265" s="86"/>
      <c r="AJO265" s="86"/>
      <c r="AJP265" s="86"/>
      <c r="AJQ265" s="86"/>
      <c r="AJR265" s="86"/>
      <c r="AJS265" s="86"/>
      <c r="AJT265" s="86"/>
      <c r="AJU265" s="86"/>
      <c r="AJV265" s="86"/>
      <c r="AJW265" s="86"/>
      <c r="AJX265" s="86"/>
      <c r="AJY265" s="86"/>
      <c r="AJZ265" s="86"/>
      <c r="AKA265" s="86"/>
      <c r="AKB265" s="86"/>
      <c r="AKC265" s="86"/>
      <c r="AKD265" s="86"/>
      <c r="AKE265" s="86"/>
      <c r="AKF265" s="86"/>
      <c r="AKG265" s="86"/>
      <c r="AKH265" s="86"/>
      <c r="AKI265" s="86"/>
      <c r="AKJ265" s="86"/>
      <c r="AKK265" s="86"/>
      <c r="AKL265" s="86"/>
      <c r="AKM265" s="86"/>
      <c r="AKN265" s="86"/>
      <c r="AKO265" s="86"/>
      <c r="AKP265" s="86"/>
      <c r="AKQ265" s="86"/>
      <c r="AKR265" s="86"/>
      <c r="AKS265" s="86"/>
      <c r="AKT265" s="86"/>
      <c r="AKU265" s="86"/>
      <c r="AKV265" s="86"/>
      <c r="AKW265" s="86"/>
      <c r="AKX265" s="86"/>
      <c r="AKY265" s="86"/>
      <c r="AKZ265" s="86"/>
      <c r="ALA265" s="86"/>
      <c r="ALB265" s="86"/>
      <c r="ALC265" s="86"/>
      <c r="ALD265" s="86"/>
      <c r="ALE265" s="86"/>
      <c r="ALF265" s="86"/>
      <c r="ALG265" s="86"/>
      <c r="ALH265" s="86"/>
      <c r="ALI265" s="86"/>
      <c r="ALJ265" s="86"/>
      <c r="ALK265" s="86"/>
      <c r="ALL265" s="86"/>
      <c r="ALM265" s="86"/>
      <c r="ALN265" s="86"/>
      <c r="ALO265" s="86"/>
      <c r="ALP265" s="86"/>
      <c r="ALQ265" s="86"/>
      <c r="ALR265" s="86"/>
      <c r="ALS265" s="86"/>
      <c r="ALT265" s="86"/>
      <c r="ALU265" s="86"/>
      <c r="ALV265" s="86"/>
      <c r="ALW265" s="86"/>
      <c r="ALX265" s="86"/>
      <c r="ALY265" s="86"/>
      <c r="ALZ265" s="86"/>
      <c r="AMA265" s="86"/>
      <c r="AMB265" s="86"/>
    </row>
    <row r="266" spans="1:1016" s="13" customFormat="1" ht="51.75" customHeight="1">
      <c r="A266" s="154">
        <v>13</v>
      </c>
      <c r="B266" s="197" t="s">
        <v>135</v>
      </c>
      <c r="C266" s="198" t="s">
        <v>192</v>
      </c>
      <c r="D266" s="171">
        <v>14</v>
      </c>
      <c r="E266" s="171">
        <v>16</v>
      </c>
      <c r="F266" s="171">
        <v>1</v>
      </c>
      <c r="G266" s="171">
        <v>15</v>
      </c>
      <c r="H266" s="171">
        <v>885</v>
      </c>
      <c r="I266" s="171">
        <v>38.4</v>
      </c>
      <c r="J266" s="171">
        <v>846.6</v>
      </c>
      <c r="K266" s="171">
        <v>56</v>
      </c>
      <c r="L266" s="167">
        <v>4</v>
      </c>
      <c r="M266" s="167">
        <v>52</v>
      </c>
      <c r="N266" s="318" t="s">
        <v>193</v>
      </c>
      <c r="O266" s="298" t="s">
        <v>194</v>
      </c>
      <c r="P266" s="297" t="s">
        <v>720</v>
      </c>
      <c r="Q266" s="245"/>
      <c r="R266" s="85">
        <v>20</v>
      </c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  <c r="FS266" s="86"/>
      <c r="FT266" s="86"/>
      <c r="FU266" s="86"/>
      <c r="FV266" s="86"/>
      <c r="FW266" s="86"/>
      <c r="FX266" s="86"/>
      <c r="FY266" s="86"/>
      <c r="FZ266" s="86"/>
      <c r="GA266" s="86"/>
      <c r="GB266" s="86"/>
      <c r="GC266" s="86"/>
      <c r="GD266" s="86"/>
      <c r="GE266" s="86"/>
      <c r="GF266" s="86"/>
      <c r="GG266" s="86"/>
      <c r="GH266" s="86"/>
      <c r="GI266" s="86"/>
      <c r="GJ266" s="86"/>
      <c r="GK266" s="86"/>
      <c r="GL266" s="86"/>
      <c r="GM266" s="86"/>
      <c r="GN266" s="86"/>
      <c r="GO266" s="86"/>
      <c r="GP266" s="86"/>
      <c r="GQ266" s="86"/>
      <c r="GR266" s="86"/>
      <c r="GS266" s="86"/>
      <c r="GT266" s="86"/>
      <c r="GU266" s="86"/>
      <c r="GV266" s="86"/>
      <c r="GW266" s="86"/>
      <c r="GX266" s="86"/>
      <c r="GY266" s="86"/>
      <c r="GZ266" s="86"/>
      <c r="HA266" s="86"/>
      <c r="HB266" s="86"/>
      <c r="HC266" s="86"/>
      <c r="HD266" s="86"/>
      <c r="HE266" s="86"/>
      <c r="HF266" s="86"/>
      <c r="HG266" s="86"/>
      <c r="HH266" s="86"/>
      <c r="HI266" s="86"/>
      <c r="HJ266" s="86"/>
      <c r="HK266" s="86"/>
      <c r="HL266" s="86"/>
      <c r="HM266" s="86"/>
      <c r="HN266" s="86"/>
      <c r="HO266" s="86"/>
      <c r="HP266" s="86"/>
      <c r="HQ266" s="86"/>
      <c r="HR266" s="86"/>
      <c r="HS266" s="86"/>
      <c r="HT266" s="86"/>
      <c r="HU266" s="86"/>
      <c r="HV266" s="86"/>
      <c r="HW266" s="86"/>
      <c r="HX266" s="86"/>
      <c r="HY266" s="86"/>
      <c r="HZ266" s="86"/>
      <c r="IA266" s="86"/>
      <c r="IB266" s="86"/>
      <c r="IC266" s="86"/>
      <c r="ID266" s="86"/>
      <c r="IE266" s="86"/>
      <c r="IF266" s="86"/>
      <c r="IG266" s="86"/>
      <c r="IH266" s="86"/>
      <c r="II266" s="86"/>
      <c r="IJ266" s="86"/>
      <c r="IK266" s="86"/>
      <c r="IL266" s="86"/>
      <c r="IM266" s="86"/>
      <c r="IN266" s="86"/>
      <c r="IO266" s="86"/>
      <c r="IP266" s="86"/>
      <c r="IQ266" s="86"/>
      <c r="IR266" s="86"/>
      <c r="IS266" s="86"/>
      <c r="IT266" s="86"/>
      <c r="IU266" s="86"/>
      <c r="IV266" s="86"/>
      <c r="IW266" s="86"/>
      <c r="IX266" s="86"/>
      <c r="IY266" s="86"/>
      <c r="IZ266" s="86"/>
      <c r="JA266" s="86"/>
      <c r="JB266" s="86"/>
      <c r="JC266" s="86"/>
      <c r="JD266" s="86"/>
      <c r="JE266" s="86"/>
      <c r="JF266" s="86"/>
      <c r="JG266" s="86"/>
      <c r="JH266" s="86"/>
      <c r="JI266" s="86"/>
      <c r="JJ266" s="86"/>
      <c r="JK266" s="86"/>
      <c r="JL266" s="86"/>
      <c r="JM266" s="86"/>
      <c r="JN266" s="86"/>
      <c r="JO266" s="86"/>
      <c r="JP266" s="86"/>
      <c r="JQ266" s="86"/>
      <c r="JR266" s="86"/>
      <c r="JS266" s="86"/>
      <c r="JT266" s="86"/>
      <c r="JU266" s="86"/>
      <c r="JV266" s="86"/>
      <c r="JW266" s="86"/>
      <c r="JX266" s="86"/>
      <c r="JY266" s="86"/>
      <c r="JZ266" s="86"/>
      <c r="KA266" s="86"/>
      <c r="KB266" s="86"/>
      <c r="KC266" s="86"/>
      <c r="KD266" s="86"/>
      <c r="KE266" s="86"/>
      <c r="KF266" s="86"/>
      <c r="KG266" s="86"/>
      <c r="KH266" s="86"/>
      <c r="KI266" s="86"/>
      <c r="KJ266" s="86"/>
      <c r="KK266" s="86"/>
      <c r="KL266" s="86"/>
      <c r="KM266" s="86"/>
      <c r="KN266" s="86"/>
      <c r="KO266" s="86"/>
      <c r="KP266" s="86"/>
      <c r="KQ266" s="86"/>
      <c r="KR266" s="86"/>
      <c r="KS266" s="86"/>
      <c r="KT266" s="86"/>
      <c r="KU266" s="86"/>
      <c r="KV266" s="86"/>
      <c r="KW266" s="86"/>
      <c r="KX266" s="86"/>
      <c r="KY266" s="86"/>
      <c r="KZ266" s="86"/>
      <c r="LA266" s="86"/>
      <c r="LB266" s="86"/>
      <c r="LC266" s="86"/>
      <c r="LD266" s="86"/>
      <c r="LE266" s="86"/>
      <c r="LF266" s="86"/>
      <c r="LG266" s="86"/>
      <c r="LH266" s="86"/>
      <c r="LI266" s="86"/>
      <c r="LJ266" s="86"/>
      <c r="LK266" s="86"/>
      <c r="LL266" s="86"/>
      <c r="LM266" s="86"/>
      <c r="LN266" s="86"/>
      <c r="LO266" s="86"/>
      <c r="LP266" s="86"/>
      <c r="LQ266" s="86"/>
      <c r="LR266" s="86"/>
      <c r="LS266" s="86"/>
      <c r="LT266" s="86"/>
      <c r="LU266" s="86"/>
      <c r="LV266" s="86"/>
      <c r="LW266" s="86"/>
      <c r="LX266" s="86"/>
      <c r="LY266" s="86"/>
      <c r="LZ266" s="86"/>
      <c r="MA266" s="86"/>
      <c r="MB266" s="86"/>
      <c r="MC266" s="86"/>
      <c r="MD266" s="86"/>
      <c r="ME266" s="86"/>
      <c r="MF266" s="86"/>
      <c r="MG266" s="86"/>
      <c r="MH266" s="86"/>
      <c r="MI266" s="86"/>
      <c r="MJ266" s="86"/>
      <c r="MK266" s="86"/>
      <c r="ML266" s="86"/>
      <c r="MM266" s="86"/>
      <c r="MN266" s="86"/>
      <c r="MO266" s="86"/>
      <c r="MP266" s="86"/>
      <c r="MQ266" s="86"/>
      <c r="MR266" s="86"/>
      <c r="MS266" s="86"/>
      <c r="MT266" s="86"/>
      <c r="MU266" s="86"/>
      <c r="MV266" s="86"/>
      <c r="MW266" s="86"/>
      <c r="MX266" s="86"/>
      <c r="MY266" s="86"/>
      <c r="MZ266" s="86"/>
      <c r="NA266" s="86"/>
      <c r="NB266" s="86"/>
      <c r="NC266" s="86"/>
      <c r="ND266" s="86"/>
      <c r="NE266" s="86"/>
      <c r="NF266" s="86"/>
      <c r="NG266" s="86"/>
      <c r="NH266" s="86"/>
      <c r="NI266" s="86"/>
      <c r="NJ266" s="86"/>
      <c r="NK266" s="86"/>
      <c r="NL266" s="86"/>
      <c r="NM266" s="86"/>
      <c r="NN266" s="86"/>
      <c r="NO266" s="86"/>
      <c r="NP266" s="86"/>
      <c r="NQ266" s="86"/>
      <c r="NR266" s="86"/>
      <c r="NS266" s="86"/>
      <c r="NT266" s="86"/>
      <c r="NU266" s="86"/>
      <c r="NV266" s="86"/>
      <c r="NW266" s="86"/>
      <c r="NX266" s="86"/>
      <c r="NY266" s="86"/>
      <c r="NZ266" s="86"/>
      <c r="OA266" s="86"/>
      <c r="OB266" s="86"/>
      <c r="OC266" s="86"/>
      <c r="OD266" s="86"/>
      <c r="OE266" s="86"/>
      <c r="OF266" s="86"/>
      <c r="OG266" s="86"/>
      <c r="OH266" s="86"/>
      <c r="OI266" s="86"/>
      <c r="OJ266" s="86"/>
      <c r="OK266" s="86"/>
      <c r="OL266" s="86"/>
      <c r="OM266" s="86"/>
      <c r="ON266" s="86"/>
      <c r="OO266" s="86"/>
      <c r="OP266" s="86"/>
      <c r="OQ266" s="86"/>
      <c r="OR266" s="86"/>
      <c r="OS266" s="86"/>
      <c r="OT266" s="86"/>
      <c r="OU266" s="86"/>
      <c r="OV266" s="86"/>
      <c r="OW266" s="86"/>
      <c r="OX266" s="86"/>
      <c r="OY266" s="86"/>
      <c r="OZ266" s="86"/>
      <c r="PA266" s="86"/>
      <c r="PB266" s="86"/>
      <c r="PC266" s="86"/>
      <c r="PD266" s="86"/>
      <c r="PE266" s="86"/>
      <c r="PF266" s="86"/>
      <c r="PG266" s="86"/>
      <c r="PH266" s="86"/>
      <c r="PI266" s="86"/>
      <c r="PJ266" s="86"/>
      <c r="PK266" s="86"/>
      <c r="PL266" s="86"/>
      <c r="PM266" s="86"/>
      <c r="PN266" s="86"/>
      <c r="PO266" s="86"/>
      <c r="PP266" s="86"/>
      <c r="PQ266" s="86"/>
      <c r="PR266" s="86"/>
      <c r="PS266" s="86"/>
      <c r="PT266" s="86"/>
      <c r="PU266" s="86"/>
      <c r="PV266" s="86"/>
      <c r="PW266" s="86"/>
      <c r="PX266" s="86"/>
      <c r="PY266" s="86"/>
      <c r="PZ266" s="86"/>
      <c r="QA266" s="86"/>
      <c r="QB266" s="86"/>
      <c r="QC266" s="86"/>
      <c r="QD266" s="86"/>
      <c r="QE266" s="86"/>
      <c r="QF266" s="86"/>
      <c r="QG266" s="86"/>
      <c r="QH266" s="86"/>
      <c r="QI266" s="86"/>
      <c r="QJ266" s="86"/>
      <c r="QK266" s="86"/>
      <c r="QL266" s="86"/>
      <c r="QM266" s="86"/>
      <c r="QN266" s="86"/>
      <c r="QO266" s="86"/>
      <c r="QP266" s="86"/>
      <c r="QQ266" s="86"/>
      <c r="QR266" s="86"/>
      <c r="QS266" s="86"/>
      <c r="QT266" s="86"/>
      <c r="QU266" s="86"/>
      <c r="QV266" s="86"/>
      <c r="QW266" s="86"/>
      <c r="QX266" s="86"/>
      <c r="QY266" s="86"/>
      <c r="QZ266" s="86"/>
      <c r="RA266" s="86"/>
      <c r="RB266" s="86"/>
      <c r="RC266" s="86"/>
      <c r="RD266" s="86"/>
      <c r="RE266" s="86"/>
      <c r="RF266" s="86"/>
      <c r="RG266" s="86"/>
      <c r="RH266" s="86"/>
      <c r="RI266" s="86"/>
      <c r="RJ266" s="86"/>
      <c r="RK266" s="86"/>
      <c r="RL266" s="86"/>
      <c r="RM266" s="86"/>
      <c r="RN266" s="86"/>
      <c r="RO266" s="86"/>
      <c r="RP266" s="86"/>
      <c r="RQ266" s="86"/>
      <c r="RR266" s="86"/>
      <c r="RS266" s="86"/>
      <c r="RT266" s="86"/>
      <c r="RU266" s="86"/>
      <c r="RV266" s="86"/>
      <c r="RW266" s="86"/>
      <c r="RX266" s="86"/>
      <c r="RY266" s="86"/>
      <c r="RZ266" s="86"/>
      <c r="SA266" s="86"/>
      <c r="SB266" s="86"/>
      <c r="SC266" s="86"/>
      <c r="SD266" s="86"/>
      <c r="SE266" s="86"/>
      <c r="SF266" s="86"/>
      <c r="SG266" s="86"/>
      <c r="SH266" s="86"/>
      <c r="SI266" s="86"/>
      <c r="SJ266" s="86"/>
      <c r="SK266" s="86"/>
      <c r="SL266" s="86"/>
      <c r="SM266" s="86"/>
      <c r="SN266" s="86"/>
      <c r="SO266" s="86"/>
      <c r="SP266" s="86"/>
      <c r="SQ266" s="86"/>
      <c r="SR266" s="86"/>
      <c r="SS266" s="86"/>
      <c r="ST266" s="86"/>
      <c r="SU266" s="86"/>
      <c r="SV266" s="86"/>
      <c r="SW266" s="86"/>
      <c r="SX266" s="86"/>
      <c r="SY266" s="86"/>
      <c r="SZ266" s="86"/>
      <c r="TA266" s="86"/>
      <c r="TB266" s="86"/>
      <c r="TC266" s="86"/>
      <c r="TD266" s="86"/>
      <c r="TE266" s="86"/>
      <c r="TF266" s="86"/>
      <c r="TG266" s="86"/>
      <c r="TH266" s="86"/>
      <c r="TI266" s="86"/>
      <c r="TJ266" s="86"/>
      <c r="TK266" s="86"/>
      <c r="TL266" s="86"/>
      <c r="TM266" s="86"/>
      <c r="TN266" s="86"/>
      <c r="TO266" s="86"/>
      <c r="TP266" s="86"/>
      <c r="TQ266" s="86"/>
      <c r="TR266" s="86"/>
      <c r="TS266" s="86"/>
      <c r="TT266" s="86"/>
      <c r="TU266" s="86"/>
      <c r="TV266" s="86"/>
      <c r="TW266" s="86"/>
      <c r="TX266" s="86"/>
      <c r="TY266" s="86"/>
      <c r="TZ266" s="86"/>
      <c r="UA266" s="86"/>
      <c r="UB266" s="86"/>
      <c r="UC266" s="86"/>
      <c r="UD266" s="86"/>
      <c r="UE266" s="86"/>
      <c r="UF266" s="86"/>
      <c r="UG266" s="86"/>
      <c r="UH266" s="86"/>
      <c r="UI266" s="86"/>
      <c r="UJ266" s="86"/>
      <c r="UK266" s="86"/>
      <c r="UL266" s="86"/>
      <c r="UM266" s="86"/>
      <c r="UN266" s="86"/>
      <c r="UO266" s="86"/>
      <c r="UP266" s="86"/>
      <c r="UQ266" s="86"/>
      <c r="UR266" s="86"/>
      <c r="US266" s="86"/>
      <c r="UT266" s="86"/>
      <c r="UU266" s="86"/>
      <c r="UV266" s="86"/>
      <c r="UW266" s="86"/>
      <c r="UX266" s="86"/>
      <c r="UY266" s="86"/>
      <c r="UZ266" s="86"/>
      <c r="VA266" s="86"/>
      <c r="VB266" s="86"/>
      <c r="VC266" s="86"/>
      <c r="VD266" s="86"/>
      <c r="VE266" s="86"/>
      <c r="VF266" s="86"/>
      <c r="VG266" s="86"/>
      <c r="VH266" s="86"/>
      <c r="VI266" s="86"/>
      <c r="VJ266" s="86"/>
      <c r="VK266" s="86"/>
      <c r="VL266" s="86"/>
      <c r="VM266" s="86"/>
      <c r="VN266" s="86"/>
      <c r="VO266" s="86"/>
      <c r="VP266" s="86"/>
      <c r="VQ266" s="86"/>
      <c r="VR266" s="86"/>
      <c r="VS266" s="86"/>
      <c r="VT266" s="86"/>
      <c r="VU266" s="86"/>
      <c r="VV266" s="86"/>
      <c r="VW266" s="86"/>
      <c r="VX266" s="86"/>
      <c r="VY266" s="86"/>
      <c r="VZ266" s="86"/>
      <c r="WA266" s="86"/>
      <c r="WB266" s="86"/>
      <c r="WC266" s="86"/>
      <c r="WD266" s="86"/>
      <c r="WE266" s="86"/>
      <c r="WF266" s="86"/>
      <c r="WG266" s="86"/>
      <c r="WH266" s="86"/>
      <c r="WI266" s="86"/>
      <c r="WJ266" s="86"/>
      <c r="WK266" s="86"/>
      <c r="WL266" s="86"/>
      <c r="WM266" s="86"/>
      <c r="WN266" s="86"/>
      <c r="WO266" s="86"/>
      <c r="WP266" s="86"/>
      <c r="WQ266" s="86"/>
      <c r="WR266" s="86"/>
      <c r="WS266" s="86"/>
      <c r="WT266" s="86"/>
      <c r="WU266" s="86"/>
      <c r="WV266" s="86"/>
      <c r="WW266" s="86"/>
      <c r="WX266" s="86"/>
      <c r="WY266" s="86"/>
      <c r="WZ266" s="86"/>
      <c r="XA266" s="86"/>
      <c r="XB266" s="86"/>
      <c r="XC266" s="86"/>
      <c r="XD266" s="86"/>
      <c r="XE266" s="86"/>
      <c r="XF266" s="86"/>
      <c r="XG266" s="86"/>
      <c r="XH266" s="86"/>
      <c r="XI266" s="86"/>
      <c r="XJ266" s="86"/>
      <c r="XK266" s="86"/>
      <c r="XL266" s="86"/>
      <c r="XM266" s="86"/>
      <c r="XN266" s="86"/>
      <c r="XO266" s="86"/>
      <c r="XP266" s="86"/>
      <c r="XQ266" s="86"/>
      <c r="XR266" s="86"/>
      <c r="XS266" s="86"/>
      <c r="XT266" s="86"/>
      <c r="XU266" s="86"/>
      <c r="XV266" s="86"/>
      <c r="XW266" s="86"/>
      <c r="XX266" s="86"/>
      <c r="XY266" s="86"/>
      <c r="XZ266" s="86"/>
      <c r="YA266" s="86"/>
      <c r="YB266" s="86"/>
      <c r="YC266" s="86"/>
      <c r="YD266" s="86"/>
      <c r="YE266" s="86"/>
      <c r="YF266" s="86"/>
      <c r="YG266" s="86"/>
      <c r="YH266" s="86"/>
      <c r="YI266" s="86"/>
      <c r="YJ266" s="86"/>
      <c r="YK266" s="86"/>
      <c r="YL266" s="86"/>
      <c r="YM266" s="86"/>
      <c r="YN266" s="86"/>
      <c r="YO266" s="86"/>
      <c r="YP266" s="86"/>
      <c r="YQ266" s="86"/>
      <c r="YR266" s="86"/>
      <c r="YS266" s="86"/>
      <c r="YT266" s="86"/>
      <c r="YU266" s="86"/>
      <c r="YV266" s="86"/>
      <c r="YW266" s="86"/>
      <c r="YX266" s="86"/>
      <c r="YY266" s="86"/>
      <c r="YZ266" s="86"/>
      <c r="ZA266" s="86"/>
      <c r="ZB266" s="86"/>
      <c r="ZC266" s="86"/>
      <c r="ZD266" s="86"/>
      <c r="ZE266" s="86"/>
      <c r="ZF266" s="86"/>
      <c r="ZG266" s="86"/>
      <c r="ZH266" s="86"/>
      <c r="ZI266" s="86"/>
      <c r="ZJ266" s="86"/>
      <c r="ZK266" s="86"/>
      <c r="ZL266" s="86"/>
      <c r="ZM266" s="86"/>
      <c r="ZN266" s="86"/>
      <c r="ZO266" s="86"/>
      <c r="ZP266" s="86"/>
      <c r="ZQ266" s="86"/>
      <c r="ZR266" s="86"/>
      <c r="ZS266" s="86"/>
      <c r="ZT266" s="86"/>
      <c r="ZU266" s="86"/>
      <c r="ZV266" s="86"/>
      <c r="ZW266" s="86"/>
      <c r="ZX266" s="86"/>
      <c r="ZY266" s="86"/>
      <c r="ZZ266" s="86"/>
      <c r="AAA266" s="86"/>
      <c r="AAB266" s="86"/>
      <c r="AAC266" s="86"/>
      <c r="AAD266" s="86"/>
      <c r="AAE266" s="86"/>
      <c r="AAF266" s="86"/>
      <c r="AAG266" s="86"/>
      <c r="AAH266" s="86"/>
      <c r="AAI266" s="86"/>
      <c r="AAJ266" s="86"/>
      <c r="AAK266" s="86"/>
      <c r="AAL266" s="86"/>
      <c r="AAM266" s="86"/>
      <c r="AAN266" s="86"/>
      <c r="AAO266" s="86"/>
      <c r="AAP266" s="86"/>
      <c r="AAQ266" s="86"/>
      <c r="AAR266" s="86"/>
      <c r="AAS266" s="86"/>
      <c r="AAT266" s="86"/>
      <c r="AAU266" s="86"/>
      <c r="AAV266" s="86"/>
      <c r="AAW266" s="86"/>
      <c r="AAX266" s="86"/>
      <c r="AAY266" s="86"/>
      <c r="AAZ266" s="86"/>
      <c r="ABA266" s="86"/>
      <c r="ABB266" s="86"/>
      <c r="ABC266" s="86"/>
      <c r="ABD266" s="86"/>
      <c r="ABE266" s="86"/>
      <c r="ABF266" s="86"/>
      <c r="ABG266" s="86"/>
      <c r="ABH266" s="86"/>
      <c r="ABI266" s="86"/>
      <c r="ABJ266" s="86"/>
      <c r="ABK266" s="86"/>
      <c r="ABL266" s="86"/>
      <c r="ABM266" s="86"/>
      <c r="ABN266" s="86"/>
      <c r="ABO266" s="86"/>
      <c r="ABP266" s="86"/>
      <c r="ABQ266" s="86"/>
      <c r="ABR266" s="86"/>
      <c r="ABS266" s="86"/>
      <c r="ABT266" s="86"/>
      <c r="ABU266" s="86"/>
      <c r="ABV266" s="86"/>
      <c r="ABW266" s="86"/>
      <c r="ABX266" s="86"/>
      <c r="ABY266" s="86"/>
      <c r="ABZ266" s="86"/>
      <c r="ACA266" s="86"/>
      <c r="ACB266" s="86"/>
      <c r="ACC266" s="86"/>
      <c r="ACD266" s="86"/>
      <c r="ACE266" s="86"/>
      <c r="ACF266" s="86"/>
      <c r="ACG266" s="86"/>
      <c r="ACH266" s="86"/>
      <c r="ACI266" s="86"/>
      <c r="ACJ266" s="86"/>
      <c r="ACK266" s="86"/>
      <c r="ACL266" s="86"/>
      <c r="ACM266" s="86"/>
      <c r="ACN266" s="86"/>
      <c r="ACO266" s="86"/>
      <c r="ACP266" s="86"/>
      <c r="ACQ266" s="86"/>
      <c r="ACR266" s="86"/>
      <c r="ACS266" s="86"/>
      <c r="ACT266" s="86"/>
      <c r="ACU266" s="86"/>
      <c r="ACV266" s="86"/>
      <c r="ACW266" s="86"/>
      <c r="ACX266" s="86"/>
      <c r="ACY266" s="86"/>
      <c r="ACZ266" s="86"/>
      <c r="ADA266" s="86"/>
      <c r="ADB266" s="86"/>
      <c r="ADC266" s="86"/>
      <c r="ADD266" s="86"/>
      <c r="ADE266" s="86"/>
      <c r="ADF266" s="86"/>
      <c r="ADG266" s="86"/>
      <c r="ADH266" s="86"/>
      <c r="ADI266" s="86"/>
      <c r="ADJ266" s="86"/>
      <c r="ADK266" s="86"/>
      <c r="ADL266" s="86"/>
      <c r="ADM266" s="86"/>
      <c r="ADN266" s="86"/>
      <c r="ADO266" s="86"/>
      <c r="ADP266" s="86"/>
      <c r="ADQ266" s="86"/>
      <c r="ADR266" s="86"/>
      <c r="ADS266" s="86"/>
      <c r="ADT266" s="86"/>
      <c r="ADU266" s="86"/>
      <c r="ADV266" s="86"/>
      <c r="ADW266" s="86"/>
      <c r="ADX266" s="86"/>
      <c r="ADY266" s="86"/>
      <c r="ADZ266" s="86"/>
      <c r="AEA266" s="86"/>
      <c r="AEB266" s="86"/>
      <c r="AEC266" s="86"/>
      <c r="AED266" s="86"/>
      <c r="AEE266" s="86"/>
      <c r="AEF266" s="86"/>
      <c r="AEG266" s="86"/>
      <c r="AEH266" s="86"/>
      <c r="AEI266" s="86"/>
      <c r="AEJ266" s="86"/>
      <c r="AEK266" s="86"/>
      <c r="AEL266" s="86"/>
      <c r="AEM266" s="86"/>
      <c r="AEN266" s="86"/>
      <c r="AEO266" s="86"/>
      <c r="AEP266" s="86"/>
      <c r="AEQ266" s="86"/>
      <c r="AER266" s="86"/>
      <c r="AES266" s="86"/>
      <c r="AET266" s="86"/>
      <c r="AEU266" s="86"/>
      <c r="AEV266" s="86"/>
      <c r="AEW266" s="86"/>
      <c r="AEX266" s="86"/>
      <c r="AEY266" s="86"/>
      <c r="AEZ266" s="86"/>
      <c r="AFA266" s="86"/>
      <c r="AFB266" s="86"/>
      <c r="AFC266" s="86"/>
      <c r="AFD266" s="86"/>
      <c r="AFE266" s="86"/>
      <c r="AFF266" s="86"/>
      <c r="AFG266" s="86"/>
      <c r="AFH266" s="86"/>
      <c r="AFI266" s="86"/>
      <c r="AFJ266" s="86"/>
      <c r="AFK266" s="86"/>
      <c r="AFL266" s="86"/>
      <c r="AFM266" s="86"/>
      <c r="AFN266" s="86"/>
      <c r="AFO266" s="86"/>
      <c r="AFP266" s="86"/>
      <c r="AFQ266" s="86"/>
      <c r="AFR266" s="86"/>
      <c r="AFS266" s="86"/>
      <c r="AFT266" s="86"/>
      <c r="AFU266" s="86"/>
      <c r="AFV266" s="86"/>
      <c r="AFW266" s="86"/>
      <c r="AFX266" s="86"/>
      <c r="AFY266" s="86"/>
      <c r="AFZ266" s="86"/>
      <c r="AGA266" s="86"/>
      <c r="AGB266" s="86"/>
      <c r="AGC266" s="86"/>
      <c r="AGD266" s="86"/>
      <c r="AGE266" s="86"/>
      <c r="AGF266" s="86"/>
      <c r="AGG266" s="86"/>
      <c r="AGH266" s="86"/>
      <c r="AGI266" s="86"/>
      <c r="AGJ266" s="86"/>
      <c r="AGK266" s="86"/>
      <c r="AGL266" s="86"/>
      <c r="AGM266" s="86"/>
      <c r="AGN266" s="86"/>
      <c r="AGO266" s="86"/>
      <c r="AGP266" s="86"/>
      <c r="AGQ266" s="86"/>
      <c r="AGR266" s="86"/>
      <c r="AGS266" s="86"/>
      <c r="AGT266" s="86"/>
      <c r="AGU266" s="86"/>
      <c r="AGV266" s="86"/>
      <c r="AGW266" s="86"/>
      <c r="AGX266" s="86"/>
      <c r="AGY266" s="86"/>
      <c r="AGZ266" s="86"/>
      <c r="AHA266" s="86"/>
      <c r="AHB266" s="86"/>
      <c r="AHC266" s="86"/>
      <c r="AHD266" s="86"/>
      <c r="AHE266" s="86"/>
      <c r="AHF266" s="86"/>
      <c r="AHG266" s="86"/>
      <c r="AHH266" s="86"/>
      <c r="AHI266" s="86"/>
      <c r="AHJ266" s="86"/>
      <c r="AHK266" s="86"/>
      <c r="AHL266" s="86"/>
      <c r="AHM266" s="86"/>
      <c r="AHN266" s="86"/>
      <c r="AHO266" s="86"/>
      <c r="AHP266" s="86"/>
      <c r="AHQ266" s="86"/>
      <c r="AHR266" s="86"/>
      <c r="AHS266" s="86"/>
      <c r="AHT266" s="86"/>
      <c r="AHU266" s="86"/>
      <c r="AHV266" s="86"/>
      <c r="AHW266" s="86"/>
      <c r="AHX266" s="86"/>
      <c r="AHY266" s="86"/>
      <c r="AHZ266" s="86"/>
      <c r="AIA266" s="86"/>
      <c r="AIB266" s="86"/>
      <c r="AIC266" s="86"/>
      <c r="AID266" s="86"/>
      <c r="AIE266" s="86"/>
      <c r="AIF266" s="86"/>
      <c r="AIG266" s="86"/>
      <c r="AIH266" s="86"/>
      <c r="AII266" s="86"/>
      <c r="AIJ266" s="86"/>
      <c r="AIK266" s="86"/>
      <c r="AIL266" s="86"/>
      <c r="AIM266" s="86"/>
      <c r="AIN266" s="86"/>
      <c r="AIO266" s="86"/>
      <c r="AIP266" s="86"/>
      <c r="AIQ266" s="86"/>
      <c r="AIR266" s="86"/>
      <c r="AIS266" s="86"/>
      <c r="AIT266" s="86"/>
      <c r="AIU266" s="86"/>
      <c r="AIV266" s="86"/>
      <c r="AIW266" s="86"/>
      <c r="AIX266" s="86"/>
      <c r="AIY266" s="86"/>
      <c r="AIZ266" s="86"/>
      <c r="AJA266" s="86"/>
      <c r="AJB266" s="86"/>
      <c r="AJC266" s="86"/>
      <c r="AJD266" s="86"/>
      <c r="AJE266" s="86"/>
      <c r="AJF266" s="86"/>
      <c r="AJG266" s="86"/>
      <c r="AJH266" s="86"/>
      <c r="AJI266" s="86"/>
      <c r="AJJ266" s="86"/>
      <c r="AJK266" s="86"/>
      <c r="AJL266" s="86"/>
      <c r="AJM266" s="86"/>
      <c r="AJN266" s="86"/>
      <c r="AJO266" s="86"/>
      <c r="AJP266" s="86"/>
      <c r="AJQ266" s="86"/>
      <c r="AJR266" s="86"/>
      <c r="AJS266" s="86"/>
      <c r="AJT266" s="86"/>
      <c r="AJU266" s="86"/>
      <c r="AJV266" s="86"/>
      <c r="AJW266" s="86"/>
      <c r="AJX266" s="86"/>
      <c r="AJY266" s="86"/>
      <c r="AJZ266" s="86"/>
      <c r="AKA266" s="86"/>
      <c r="AKB266" s="86"/>
      <c r="AKC266" s="86"/>
      <c r="AKD266" s="86"/>
      <c r="AKE266" s="86"/>
      <c r="AKF266" s="86"/>
      <c r="AKG266" s="86"/>
      <c r="AKH266" s="86"/>
      <c r="AKI266" s="86"/>
      <c r="AKJ266" s="86"/>
      <c r="AKK266" s="86"/>
      <c r="AKL266" s="86"/>
      <c r="AKM266" s="86"/>
      <c r="AKN266" s="86"/>
      <c r="AKO266" s="86"/>
      <c r="AKP266" s="86"/>
      <c r="AKQ266" s="86"/>
      <c r="AKR266" s="86"/>
      <c r="AKS266" s="86"/>
      <c r="AKT266" s="86"/>
      <c r="AKU266" s="86"/>
      <c r="AKV266" s="86"/>
      <c r="AKW266" s="86"/>
      <c r="AKX266" s="86"/>
      <c r="AKY266" s="86"/>
      <c r="AKZ266" s="86"/>
      <c r="ALA266" s="86"/>
      <c r="ALB266" s="86"/>
      <c r="ALC266" s="86"/>
      <c r="ALD266" s="86"/>
      <c r="ALE266" s="86"/>
      <c r="ALF266" s="86"/>
      <c r="ALG266" s="86"/>
      <c r="ALH266" s="86"/>
      <c r="ALI266" s="86"/>
      <c r="ALJ266" s="86"/>
      <c r="ALK266" s="86"/>
      <c r="ALL266" s="86"/>
      <c r="ALM266" s="86"/>
      <c r="ALN266" s="86"/>
      <c r="ALO266" s="86"/>
      <c r="ALP266" s="86"/>
      <c r="ALQ266" s="86"/>
      <c r="ALR266" s="86"/>
      <c r="ALS266" s="86"/>
      <c r="ALT266" s="86"/>
      <c r="ALU266" s="86"/>
      <c r="ALV266" s="86"/>
      <c r="ALW266" s="86"/>
      <c r="ALX266" s="86"/>
      <c r="ALY266" s="86"/>
      <c r="ALZ266" s="86"/>
      <c r="AMA266" s="86"/>
      <c r="AMB266" s="86"/>
    </row>
    <row r="267" spans="1:1016" s="13" customFormat="1" ht="51.75" customHeight="1">
      <c r="A267" s="155">
        <v>14</v>
      </c>
      <c r="B267" s="197" t="s">
        <v>135</v>
      </c>
      <c r="C267" s="198" t="s">
        <v>133</v>
      </c>
      <c r="D267" s="171">
        <v>46</v>
      </c>
      <c r="E267" s="171">
        <v>32</v>
      </c>
      <c r="F267" s="171">
        <v>23</v>
      </c>
      <c r="G267" s="171">
        <v>9</v>
      </c>
      <c r="H267" s="171">
        <v>919.7</v>
      </c>
      <c r="I267" s="171">
        <v>447.9</v>
      </c>
      <c r="J267" s="171">
        <v>471.8</v>
      </c>
      <c r="K267" s="171">
        <v>73</v>
      </c>
      <c r="L267" s="167">
        <v>46</v>
      </c>
      <c r="M267" s="167">
        <v>27</v>
      </c>
      <c r="N267" s="318" t="s">
        <v>195</v>
      </c>
      <c r="O267" s="298" t="s">
        <v>196</v>
      </c>
      <c r="P267" s="297" t="s">
        <v>720</v>
      </c>
      <c r="Q267" s="245"/>
      <c r="R267" s="85">
        <v>20</v>
      </c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  <c r="IO267" s="86"/>
      <c r="IP267" s="86"/>
      <c r="IQ267" s="86"/>
      <c r="IR267" s="86"/>
      <c r="IS267" s="86"/>
      <c r="IT267" s="86"/>
      <c r="IU267" s="86"/>
      <c r="IV267" s="86"/>
      <c r="IW267" s="86"/>
      <c r="IX267" s="86"/>
      <c r="IY267" s="86"/>
      <c r="IZ267" s="86"/>
      <c r="JA267" s="86"/>
      <c r="JB267" s="86"/>
      <c r="JC267" s="86"/>
      <c r="JD267" s="86"/>
      <c r="JE267" s="86"/>
      <c r="JF267" s="86"/>
      <c r="JG267" s="86"/>
      <c r="JH267" s="86"/>
      <c r="JI267" s="86"/>
      <c r="JJ267" s="86"/>
      <c r="JK267" s="86"/>
      <c r="JL267" s="86"/>
      <c r="JM267" s="86"/>
      <c r="JN267" s="86"/>
      <c r="JO267" s="86"/>
      <c r="JP267" s="86"/>
      <c r="JQ267" s="86"/>
      <c r="JR267" s="86"/>
      <c r="JS267" s="86"/>
      <c r="JT267" s="86"/>
      <c r="JU267" s="86"/>
      <c r="JV267" s="86"/>
      <c r="JW267" s="86"/>
      <c r="JX267" s="86"/>
      <c r="JY267" s="86"/>
      <c r="JZ267" s="86"/>
      <c r="KA267" s="86"/>
      <c r="KB267" s="86"/>
      <c r="KC267" s="86"/>
      <c r="KD267" s="86"/>
      <c r="KE267" s="86"/>
      <c r="KF267" s="86"/>
      <c r="KG267" s="86"/>
      <c r="KH267" s="86"/>
      <c r="KI267" s="86"/>
      <c r="KJ267" s="86"/>
      <c r="KK267" s="86"/>
      <c r="KL267" s="86"/>
      <c r="KM267" s="86"/>
      <c r="KN267" s="86"/>
      <c r="KO267" s="86"/>
      <c r="KP267" s="86"/>
      <c r="KQ267" s="86"/>
      <c r="KR267" s="86"/>
      <c r="KS267" s="86"/>
      <c r="KT267" s="86"/>
      <c r="KU267" s="86"/>
      <c r="KV267" s="86"/>
      <c r="KW267" s="86"/>
      <c r="KX267" s="86"/>
      <c r="KY267" s="86"/>
      <c r="KZ267" s="86"/>
      <c r="LA267" s="86"/>
      <c r="LB267" s="86"/>
      <c r="LC267" s="86"/>
      <c r="LD267" s="86"/>
      <c r="LE267" s="86"/>
      <c r="LF267" s="86"/>
      <c r="LG267" s="86"/>
      <c r="LH267" s="86"/>
      <c r="LI267" s="86"/>
      <c r="LJ267" s="86"/>
      <c r="LK267" s="86"/>
      <c r="LL267" s="86"/>
      <c r="LM267" s="86"/>
      <c r="LN267" s="86"/>
      <c r="LO267" s="86"/>
      <c r="LP267" s="86"/>
      <c r="LQ267" s="86"/>
      <c r="LR267" s="86"/>
      <c r="LS267" s="86"/>
      <c r="LT267" s="86"/>
      <c r="LU267" s="86"/>
      <c r="LV267" s="86"/>
      <c r="LW267" s="86"/>
      <c r="LX267" s="86"/>
      <c r="LY267" s="86"/>
      <c r="LZ267" s="86"/>
      <c r="MA267" s="86"/>
      <c r="MB267" s="86"/>
      <c r="MC267" s="86"/>
      <c r="MD267" s="86"/>
      <c r="ME267" s="86"/>
      <c r="MF267" s="86"/>
      <c r="MG267" s="86"/>
      <c r="MH267" s="86"/>
      <c r="MI267" s="86"/>
      <c r="MJ267" s="86"/>
      <c r="MK267" s="86"/>
      <c r="ML267" s="86"/>
      <c r="MM267" s="86"/>
      <c r="MN267" s="86"/>
      <c r="MO267" s="86"/>
      <c r="MP267" s="86"/>
      <c r="MQ267" s="86"/>
      <c r="MR267" s="86"/>
      <c r="MS267" s="86"/>
      <c r="MT267" s="86"/>
      <c r="MU267" s="86"/>
      <c r="MV267" s="86"/>
      <c r="MW267" s="86"/>
      <c r="MX267" s="86"/>
      <c r="MY267" s="86"/>
      <c r="MZ267" s="86"/>
      <c r="NA267" s="86"/>
      <c r="NB267" s="86"/>
      <c r="NC267" s="86"/>
      <c r="ND267" s="86"/>
      <c r="NE267" s="86"/>
      <c r="NF267" s="86"/>
      <c r="NG267" s="86"/>
      <c r="NH267" s="86"/>
      <c r="NI267" s="86"/>
      <c r="NJ267" s="86"/>
      <c r="NK267" s="86"/>
      <c r="NL267" s="86"/>
      <c r="NM267" s="86"/>
      <c r="NN267" s="86"/>
      <c r="NO267" s="86"/>
      <c r="NP267" s="86"/>
      <c r="NQ267" s="86"/>
      <c r="NR267" s="86"/>
      <c r="NS267" s="86"/>
      <c r="NT267" s="86"/>
      <c r="NU267" s="86"/>
      <c r="NV267" s="86"/>
      <c r="NW267" s="86"/>
      <c r="NX267" s="86"/>
      <c r="NY267" s="86"/>
      <c r="NZ267" s="86"/>
      <c r="OA267" s="86"/>
      <c r="OB267" s="86"/>
      <c r="OC267" s="86"/>
      <c r="OD267" s="86"/>
      <c r="OE267" s="86"/>
      <c r="OF267" s="86"/>
      <c r="OG267" s="86"/>
      <c r="OH267" s="86"/>
      <c r="OI267" s="86"/>
      <c r="OJ267" s="86"/>
      <c r="OK267" s="86"/>
      <c r="OL267" s="86"/>
      <c r="OM267" s="86"/>
      <c r="ON267" s="86"/>
      <c r="OO267" s="86"/>
      <c r="OP267" s="86"/>
      <c r="OQ267" s="86"/>
      <c r="OR267" s="86"/>
      <c r="OS267" s="86"/>
      <c r="OT267" s="86"/>
      <c r="OU267" s="86"/>
      <c r="OV267" s="86"/>
      <c r="OW267" s="86"/>
      <c r="OX267" s="86"/>
      <c r="OY267" s="86"/>
      <c r="OZ267" s="86"/>
      <c r="PA267" s="86"/>
      <c r="PB267" s="86"/>
      <c r="PC267" s="86"/>
      <c r="PD267" s="86"/>
      <c r="PE267" s="86"/>
      <c r="PF267" s="86"/>
      <c r="PG267" s="86"/>
      <c r="PH267" s="86"/>
      <c r="PI267" s="86"/>
      <c r="PJ267" s="86"/>
      <c r="PK267" s="86"/>
      <c r="PL267" s="86"/>
      <c r="PM267" s="86"/>
      <c r="PN267" s="86"/>
      <c r="PO267" s="86"/>
      <c r="PP267" s="86"/>
      <c r="PQ267" s="86"/>
      <c r="PR267" s="86"/>
      <c r="PS267" s="86"/>
      <c r="PT267" s="86"/>
      <c r="PU267" s="86"/>
      <c r="PV267" s="86"/>
      <c r="PW267" s="86"/>
      <c r="PX267" s="86"/>
      <c r="PY267" s="86"/>
      <c r="PZ267" s="86"/>
      <c r="QA267" s="86"/>
      <c r="QB267" s="86"/>
      <c r="QC267" s="86"/>
      <c r="QD267" s="86"/>
      <c r="QE267" s="86"/>
      <c r="QF267" s="86"/>
      <c r="QG267" s="86"/>
      <c r="QH267" s="86"/>
      <c r="QI267" s="86"/>
      <c r="QJ267" s="86"/>
      <c r="QK267" s="86"/>
      <c r="QL267" s="86"/>
      <c r="QM267" s="86"/>
      <c r="QN267" s="86"/>
      <c r="QO267" s="86"/>
      <c r="QP267" s="86"/>
      <c r="QQ267" s="86"/>
      <c r="QR267" s="86"/>
      <c r="QS267" s="86"/>
      <c r="QT267" s="86"/>
      <c r="QU267" s="86"/>
      <c r="QV267" s="86"/>
      <c r="QW267" s="86"/>
      <c r="QX267" s="86"/>
      <c r="QY267" s="86"/>
      <c r="QZ267" s="86"/>
      <c r="RA267" s="86"/>
      <c r="RB267" s="86"/>
      <c r="RC267" s="86"/>
      <c r="RD267" s="86"/>
      <c r="RE267" s="86"/>
      <c r="RF267" s="86"/>
      <c r="RG267" s="86"/>
      <c r="RH267" s="86"/>
      <c r="RI267" s="86"/>
      <c r="RJ267" s="86"/>
      <c r="RK267" s="86"/>
      <c r="RL267" s="86"/>
      <c r="RM267" s="86"/>
      <c r="RN267" s="86"/>
      <c r="RO267" s="86"/>
      <c r="RP267" s="86"/>
      <c r="RQ267" s="86"/>
      <c r="RR267" s="86"/>
      <c r="RS267" s="86"/>
      <c r="RT267" s="86"/>
      <c r="RU267" s="86"/>
      <c r="RV267" s="86"/>
      <c r="RW267" s="86"/>
      <c r="RX267" s="86"/>
      <c r="RY267" s="86"/>
      <c r="RZ267" s="86"/>
      <c r="SA267" s="86"/>
      <c r="SB267" s="86"/>
      <c r="SC267" s="86"/>
      <c r="SD267" s="86"/>
      <c r="SE267" s="86"/>
      <c r="SF267" s="86"/>
      <c r="SG267" s="86"/>
      <c r="SH267" s="86"/>
      <c r="SI267" s="86"/>
      <c r="SJ267" s="86"/>
      <c r="SK267" s="86"/>
      <c r="SL267" s="86"/>
      <c r="SM267" s="86"/>
      <c r="SN267" s="86"/>
      <c r="SO267" s="86"/>
      <c r="SP267" s="86"/>
      <c r="SQ267" s="86"/>
      <c r="SR267" s="86"/>
      <c r="SS267" s="86"/>
      <c r="ST267" s="86"/>
      <c r="SU267" s="86"/>
      <c r="SV267" s="86"/>
      <c r="SW267" s="86"/>
      <c r="SX267" s="86"/>
      <c r="SY267" s="86"/>
      <c r="SZ267" s="86"/>
      <c r="TA267" s="86"/>
      <c r="TB267" s="86"/>
      <c r="TC267" s="86"/>
      <c r="TD267" s="86"/>
      <c r="TE267" s="86"/>
      <c r="TF267" s="86"/>
      <c r="TG267" s="86"/>
      <c r="TH267" s="86"/>
      <c r="TI267" s="86"/>
      <c r="TJ267" s="86"/>
      <c r="TK267" s="86"/>
      <c r="TL267" s="86"/>
      <c r="TM267" s="86"/>
      <c r="TN267" s="86"/>
      <c r="TO267" s="86"/>
      <c r="TP267" s="86"/>
      <c r="TQ267" s="86"/>
      <c r="TR267" s="86"/>
      <c r="TS267" s="86"/>
      <c r="TT267" s="86"/>
      <c r="TU267" s="86"/>
      <c r="TV267" s="86"/>
      <c r="TW267" s="86"/>
      <c r="TX267" s="86"/>
      <c r="TY267" s="86"/>
      <c r="TZ267" s="86"/>
      <c r="UA267" s="86"/>
      <c r="UB267" s="86"/>
      <c r="UC267" s="86"/>
      <c r="UD267" s="86"/>
      <c r="UE267" s="86"/>
      <c r="UF267" s="86"/>
      <c r="UG267" s="86"/>
      <c r="UH267" s="86"/>
      <c r="UI267" s="86"/>
      <c r="UJ267" s="86"/>
      <c r="UK267" s="86"/>
      <c r="UL267" s="86"/>
      <c r="UM267" s="86"/>
      <c r="UN267" s="86"/>
      <c r="UO267" s="86"/>
      <c r="UP267" s="86"/>
      <c r="UQ267" s="86"/>
      <c r="UR267" s="86"/>
      <c r="US267" s="86"/>
      <c r="UT267" s="86"/>
      <c r="UU267" s="86"/>
      <c r="UV267" s="86"/>
      <c r="UW267" s="86"/>
      <c r="UX267" s="86"/>
      <c r="UY267" s="86"/>
      <c r="UZ267" s="86"/>
      <c r="VA267" s="86"/>
      <c r="VB267" s="86"/>
      <c r="VC267" s="86"/>
      <c r="VD267" s="86"/>
      <c r="VE267" s="86"/>
      <c r="VF267" s="86"/>
      <c r="VG267" s="86"/>
      <c r="VH267" s="86"/>
      <c r="VI267" s="86"/>
      <c r="VJ267" s="86"/>
      <c r="VK267" s="86"/>
      <c r="VL267" s="86"/>
      <c r="VM267" s="86"/>
      <c r="VN267" s="86"/>
      <c r="VO267" s="86"/>
      <c r="VP267" s="86"/>
      <c r="VQ267" s="86"/>
      <c r="VR267" s="86"/>
      <c r="VS267" s="86"/>
      <c r="VT267" s="86"/>
      <c r="VU267" s="86"/>
      <c r="VV267" s="86"/>
      <c r="VW267" s="86"/>
      <c r="VX267" s="86"/>
      <c r="VY267" s="86"/>
      <c r="VZ267" s="86"/>
      <c r="WA267" s="86"/>
      <c r="WB267" s="86"/>
      <c r="WC267" s="86"/>
      <c r="WD267" s="86"/>
      <c r="WE267" s="86"/>
      <c r="WF267" s="86"/>
      <c r="WG267" s="86"/>
      <c r="WH267" s="86"/>
      <c r="WI267" s="86"/>
      <c r="WJ267" s="86"/>
      <c r="WK267" s="86"/>
      <c r="WL267" s="86"/>
      <c r="WM267" s="86"/>
      <c r="WN267" s="86"/>
      <c r="WO267" s="86"/>
      <c r="WP267" s="86"/>
      <c r="WQ267" s="86"/>
      <c r="WR267" s="86"/>
      <c r="WS267" s="86"/>
      <c r="WT267" s="86"/>
      <c r="WU267" s="86"/>
      <c r="WV267" s="86"/>
      <c r="WW267" s="86"/>
      <c r="WX267" s="86"/>
      <c r="WY267" s="86"/>
      <c r="WZ267" s="86"/>
      <c r="XA267" s="86"/>
      <c r="XB267" s="86"/>
      <c r="XC267" s="86"/>
      <c r="XD267" s="86"/>
      <c r="XE267" s="86"/>
      <c r="XF267" s="86"/>
      <c r="XG267" s="86"/>
      <c r="XH267" s="86"/>
      <c r="XI267" s="86"/>
      <c r="XJ267" s="86"/>
      <c r="XK267" s="86"/>
      <c r="XL267" s="86"/>
      <c r="XM267" s="86"/>
      <c r="XN267" s="86"/>
      <c r="XO267" s="86"/>
      <c r="XP267" s="86"/>
      <c r="XQ267" s="86"/>
      <c r="XR267" s="86"/>
      <c r="XS267" s="86"/>
      <c r="XT267" s="86"/>
      <c r="XU267" s="86"/>
      <c r="XV267" s="86"/>
      <c r="XW267" s="86"/>
      <c r="XX267" s="86"/>
      <c r="XY267" s="86"/>
      <c r="XZ267" s="86"/>
      <c r="YA267" s="86"/>
      <c r="YB267" s="86"/>
      <c r="YC267" s="86"/>
      <c r="YD267" s="86"/>
      <c r="YE267" s="86"/>
      <c r="YF267" s="86"/>
      <c r="YG267" s="86"/>
      <c r="YH267" s="86"/>
      <c r="YI267" s="86"/>
      <c r="YJ267" s="86"/>
      <c r="YK267" s="86"/>
      <c r="YL267" s="86"/>
      <c r="YM267" s="86"/>
      <c r="YN267" s="86"/>
      <c r="YO267" s="86"/>
      <c r="YP267" s="86"/>
      <c r="YQ267" s="86"/>
      <c r="YR267" s="86"/>
      <c r="YS267" s="86"/>
      <c r="YT267" s="86"/>
      <c r="YU267" s="86"/>
      <c r="YV267" s="86"/>
      <c r="YW267" s="86"/>
      <c r="YX267" s="86"/>
      <c r="YY267" s="86"/>
      <c r="YZ267" s="86"/>
      <c r="ZA267" s="86"/>
      <c r="ZB267" s="86"/>
      <c r="ZC267" s="86"/>
      <c r="ZD267" s="86"/>
      <c r="ZE267" s="86"/>
      <c r="ZF267" s="86"/>
      <c r="ZG267" s="86"/>
      <c r="ZH267" s="86"/>
      <c r="ZI267" s="86"/>
      <c r="ZJ267" s="86"/>
      <c r="ZK267" s="86"/>
      <c r="ZL267" s="86"/>
      <c r="ZM267" s="86"/>
      <c r="ZN267" s="86"/>
      <c r="ZO267" s="86"/>
      <c r="ZP267" s="86"/>
      <c r="ZQ267" s="86"/>
      <c r="ZR267" s="86"/>
      <c r="ZS267" s="86"/>
      <c r="ZT267" s="86"/>
      <c r="ZU267" s="86"/>
      <c r="ZV267" s="86"/>
      <c r="ZW267" s="86"/>
      <c r="ZX267" s="86"/>
      <c r="ZY267" s="86"/>
      <c r="ZZ267" s="86"/>
      <c r="AAA267" s="86"/>
      <c r="AAB267" s="86"/>
      <c r="AAC267" s="86"/>
      <c r="AAD267" s="86"/>
      <c r="AAE267" s="86"/>
      <c r="AAF267" s="86"/>
      <c r="AAG267" s="86"/>
      <c r="AAH267" s="86"/>
      <c r="AAI267" s="86"/>
      <c r="AAJ267" s="86"/>
      <c r="AAK267" s="86"/>
      <c r="AAL267" s="86"/>
      <c r="AAM267" s="86"/>
      <c r="AAN267" s="86"/>
      <c r="AAO267" s="86"/>
      <c r="AAP267" s="86"/>
      <c r="AAQ267" s="86"/>
      <c r="AAR267" s="86"/>
      <c r="AAS267" s="86"/>
      <c r="AAT267" s="86"/>
      <c r="AAU267" s="86"/>
      <c r="AAV267" s="86"/>
      <c r="AAW267" s="86"/>
      <c r="AAX267" s="86"/>
      <c r="AAY267" s="86"/>
      <c r="AAZ267" s="86"/>
      <c r="ABA267" s="86"/>
      <c r="ABB267" s="86"/>
      <c r="ABC267" s="86"/>
      <c r="ABD267" s="86"/>
      <c r="ABE267" s="86"/>
      <c r="ABF267" s="86"/>
      <c r="ABG267" s="86"/>
      <c r="ABH267" s="86"/>
      <c r="ABI267" s="86"/>
      <c r="ABJ267" s="86"/>
      <c r="ABK267" s="86"/>
      <c r="ABL267" s="86"/>
      <c r="ABM267" s="86"/>
      <c r="ABN267" s="86"/>
      <c r="ABO267" s="86"/>
      <c r="ABP267" s="86"/>
      <c r="ABQ267" s="86"/>
      <c r="ABR267" s="86"/>
      <c r="ABS267" s="86"/>
      <c r="ABT267" s="86"/>
      <c r="ABU267" s="86"/>
      <c r="ABV267" s="86"/>
      <c r="ABW267" s="86"/>
      <c r="ABX267" s="86"/>
      <c r="ABY267" s="86"/>
      <c r="ABZ267" s="86"/>
      <c r="ACA267" s="86"/>
      <c r="ACB267" s="86"/>
      <c r="ACC267" s="86"/>
      <c r="ACD267" s="86"/>
      <c r="ACE267" s="86"/>
      <c r="ACF267" s="86"/>
      <c r="ACG267" s="86"/>
      <c r="ACH267" s="86"/>
      <c r="ACI267" s="86"/>
      <c r="ACJ267" s="86"/>
      <c r="ACK267" s="86"/>
      <c r="ACL267" s="86"/>
      <c r="ACM267" s="86"/>
      <c r="ACN267" s="86"/>
      <c r="ACO267" s="86"/>
      <c r="ACP267" s="86"/>
      <c r="ACQ267" s="86"/>
      <c r="ACR267" s="86"/>
      <c r="ACS267" s="86"/>
      <c r="ACT267" s="86"/>
      <c r="ACU267" s="86"/>
      <c r="ACV267" s="86"/>
      <c r="ACW267" s="86"/>
      <c r="ACX267" s="86"/>
      <c r="ACY267" s="86"/>
      <c r="ACZ267" s="86"/>
      <c r="ADA267" s="86"/>
      <c r="ADB267" s="86"/>
      <c r="ADC267" s="86"/>
      <c r="ADD267" s="86"/>
      <c r="ADE267" s="86"/>
      <c r="ADF267" s="86"/>
      <c r="ADG267" s="86"/>
      <c r="ADH267" s="86"/>
      <c r="ADI267" s="86"/>
      <c r="ADJ267" s="86"/>
      <c r="ADK267" s="86"/>
      <c r="ADL267" s="86"/>
      <c r="ADM267" s="86"/>
      <c r="ADN267" s="86"/>
      <c r="ADO267" s="86"/>
      <c r="ADP267" s="86"/>
      <c r="ADQ267" s="86"/>
      <c r="ADR267" s="86"/>
      <c r="ADS267" s="86"/>
      <c r="ADT267" s="86"/>
      <c r="ADU267" s="86"/>
      <c r="ADV267" s="86"/>
      <c r="ADW267" s="86"/>
      <c r="ADX267" s="86"/>
      <c r="ADY267" s="86"/>
      <c r="ADZ267" s="86"/>
      <c r="AEA267" s="86"/>
      <c r="AEB267" s="86"/>
      <c r="AEC267" s="86"/>
      <c r="AED267" s="86"/>
      <c r="AEE267" s="86"/>
      <c r="AEF267" s="86"/>
      <c r="AEG267" s="86"/>
      <c r="AEH267" s="86"/>
      <c r="AEI267" s="86"/>
      <c r="AEJ267" s="86"/>
      <c r="AEK267" s="86"/>
      <c r="AEL267" s="86"/>
      <c r="AEM267" s="86"/>
      <c r="AEN267" s="86"/>
      <c r="AEO267" s="86"/>
      <c r="AEP267" s="86"/>
      <c r="AEQ267" s="86"/>
      <c r="AER267" s="86"/>
      <c r="AES267" s="86"/>
      <c r="AET267" s="86"/>
      <c r="AEU267" s="86"/>
      <c r="AEV267" s="86"/>
      <c r="AEW267" s="86"/>
      <c r="AEX267" s="86"/>
      <c r="AEY267" s="86"/>
      <c r="AEZ267" s="86"/>
      <c r="AFA267" s="86"/>
      <c r="AFB267" s="86"/>
      <c r="AFC267" s="86"/>
      <c r="AFD267" s="86"/>
      <c r="AFE267" s="86"/>
      <c r="AFF267" s="86"/>
      <c r="AFG267" s="86"/>
      <c r="AFH267" s="86"/>
      <c r="AFI267" s="86"/>
      <c r="AFJ267" s="86"/>
      <c r="AFK267" s="86"/>
      <c r="AFL267" s="86"/>
      <c r="AFM267" s="86"/>
      <c r="AFN267" s="86"/>
      <c r="AFO267" s="86"/>
      <c r="AFP267" s="86"/>
      <c r="AFQ267" s="86"/>
      <c r="AFR267" s="86"/>
      <c r="AFS267" s="86"/>
      <c r="AFT267" s="86"/>
      <c r="AFU267" s="86"/>
      <c r="AFV267" s="86"/>
      <c r="AFW267" s="86"/>
      <c r="AFX267" s="86"/>
      <c r="AFY267" s="86"/>
      <c r="AFZ267" s="86"/>
      <c r="AGA267" s="86"/>
      <c r="AGB267" s="86"/>
      <c r="AGC267" s="86"/>
      <c r="AGD267" s="86"/>
      <c r="AGE267" s="86"/>
      <c r="AGF267" s="86"/>
      <c r="AGG267" s="86"/>
      <c r="AGH267" s="86"/>
      <c r="AGI267" s="86"/>
      <c r="AGJ267" s="86"/>
      <c r="AGK267" s="86"/>
      <c r="AGL267" s="86"/>
      <c r="AGM267" s="86"/>
      <c r="AGN267" s="86"/>
      <c r="AGO267" s="86"/>
      <c r="AGP267" s="86"/>
      <c r="AGQ267" s="86"/>
      <c r="AGR267" s="86"/>
      <c r="AGS267" s="86"/>
      <c r="AGT267" s="86"/>
      <c r="AGU267" s="86"/>
      <c r="AGV267" s="86"/>
      <c r="AGW267" s="86"/>
      <c r="AGX267" s="86"/>
      <c r="AGY267" s="86"/>
      <c r="AGZ267" s="86"/>
      <c r="AHA267" s="86"/>
      <c r="AHB267" s="86"/>
      <c r="AHC267" s="86"/>
      <c r="AHD267" s="86"/>
      <c r="AHE267" s="86"/>
      <c r="AHF267" s="86"/>
      <c r="AHG267" s="86"/>
      <c r="AHH267" s="86"/>
      <c r="AHI267" s="86"/>
      <c r="AHJ267" s="86"/>
      <c r="AHK267" s="86"/>
      <c r="AHL267" s="86"/>
      <c r="AHM267" s="86"/>
      <c r="AHN267" s="86"/>
      <c r="AHO267" s="86"/>
      <c r="AHP267" s="86"/>
      <c r="AHQ267" s="86"/>
      <c r="AHR267" s="86"/>
      <c r="AHS267" s="86"/>
      <c r="AHT267" s="86"/>
      <c r="AHU267" s="86"/>
      <c r="AHV267" s="86"/>
      <c r="AHW267" s="86"/>
      <c r="AHX267" s="86"/>
      <c r="AHY267" s="86"/>
      <c r="AHZ267" s="86"/>
      <c r="AIA267" s="86"/>
      <c r="AIB267" s="86"/>
      <c r="AIC267" s="86"/>
      <c r="AID267" s="86"/>
      <c r="AIE267" s="86"/>
      <c r="AIF267" s="86"/>
      <c r="AIG267" s="86"/>
      <c r="AIH267" s="86"/>
      <c r="AII267" s="86"/>
      <c r="AIJ267" s="86"/>
      <c r="AIK267" s="86"/>
      <c r="AIL267" s="86"/>
      <c r="AIM267" s="86"/>
      <c r="AIN267" s="86"/>
      <c r="AIO267" s="86"/>
      <c r="AIP267" s="86"/>
      <c r="AIQ267" s="86"/>
      <c r="AIR267" s="86"/>
      <c r="AIS267" s="86"/>
      <c r="AIT267" s="86"/>
      <c r="AIU267" s="86"/>
      <c r="AIV267" s="86"/>
      <c r="AIW267" s="86"/>
      <c r="AIX267" s="86"/>
      <c r="AIY267" s="86"/>
      <c r="AIZ267" s="86"/>
      <c r="AJA267" s="86"/>
      <c r="AJB267" s="86"/>
      <c r="AJC267" s="86"/>
      <c r="AJD267" s="86"/>
      <c r="AJE267" s="86"/>
      <c r="AJF267" s="86"/>
      <c r="AJG267" s="86"/>
      <c r="AJH267" s="86"/>
      <c r="AJI267" s="86"/>
      <c r="AJJ267" s="86"/>
      <c r="AJK267" s="86"/>
      <c r="AJL267" s="86"/>
      <c r="AJM267" s="86"/>
      <c r="AJN267" s="86"/>
      <c r="AJO267" s="86"/>
      <c r="AJP267" s="86"/>
      <c r="AJQ267" s="86"/>
      <c r="AJR267" s="86"/>
      <c r="AJS267" s="86"/>
      <c r="AJT267" s="86"/>
      <c r="AJU267" s="86"/>
      <c r="AJV267" s="86"/>
      <c r="AJW267" s="86"/>
      <c r="AJX267" s="86"/>
      <c r="AJY267" s="86"/>
      <c r="AJZ267" s="86"/>
      <c r="AKA267" s="86"/>
      <c r="AKB267" s="86"/>
      <c r="AKC267" s="86"/>
      <c r="AKD267" s="86"/>
      <c r="AKE267" s="86"/>
      <c r="AKF267" s="86"/>
      <c r="AKG267" s="86"/>
      <c r="AKH267" s="86"/>
      <c r="AKI267" s="86"/>
      <c r="AKJ267" s="86"/>
      <c r="AKK267" s="86"/>
      <c r="AKL267" s="86"/>
      <c r="AKM267" s="86"/>
      <c r="AKN267" s="86"/>
      <c r="AKO267" s="86"/>
      <c r="AKP267" s="86"/>
      <c r="AKQ267" s="86"/>
      <c r="AKR267" s="86"/>
      <c r="AKS267" s="86"/>
      <c r="AKT267" s="86"/>
      <c r="AKU267" s="86"/>
      <c r="AKV267" s="86"/>
      <c r="AKW267" s="86"/>
      <c r="AKX267" s="86"/>
      <c r="AKY267" s="86"/>
      <c r="AKZ267" s="86"/>
      <c r="ALA267" s="86"/>
      <c r="ALB267" s="86"/>
      <c r="ALC267" s="86"/>
      <c r="ALD267" s="86"/>
      <c r="ALE267" s="86"/>
      <c r="ALF267" s="86"/>
      <c r="ALG267" s="86"/>
      <c r="ALH267" s="86"/>
      <c r="ALI267" s="86"/>
      <c r="ALJ267" s="86"/>
      <c r="ALK267" s="86"/>
      <c r="ALL267" s="86"/>
      <c r="ALM267" s="86"/>
      <c r="ALN267" s="86"/>
      <c r="ALO267" s="86"/>
      <c r="ALP267" s="86"/>
      <c r="ALQ267" s="86"/>
      <c r="ALR267" s="86"/>
      <c r="ALS267" s="86"/>
      <c r="ALT267" s="86"/>
      <c r="ALU267" s="86"/>
      <c r="ALV267" s="86"/>
      <c r="ALW267" s="86"/>
      <c r="ALX267" s="86"/>
      <c r="ALY267" s="86"/>
      <c r="ALZ267" s="86"/>
      <c r="AMA267" s="86"/>
      <c r="AMB267" s="86"/>
    </row>
    <row r="268" spans="1:1016" s="13" customFormat="1" ht="51.75" customHeight="1">
      <c r="A268" s="155">
        <v>15</v>
      </c>
      <c r="B268" s="197" t="s">
        <v>135</v>
      </c>
      <c r="C268" s="198" t="s">
        <v>130</v>
      </c>
      <c r="D268" s="171">
        <v>3</v>
      </c>
      <c r="E268" s="171">
        <v>18</v>
      </c>
      <c r="F268" s="171">
        <v>0</v>
      </c>
      <c r="G268" s="171">
        <v>18</v>
      </c>
      <c r="H268" s="171">
        <v>1144.4000000000001</v>
      </c>
      <c r="I268" s="171">
        <v>0</v>
      </c>
      <c r="J268" s="171">
        <v>1144.4000000000001</v>
      </c>
      <c r="K268" s="171">
        <v>36</v>
      </c>
      <c r="L268" s="167">
        <v>0</v>
      </c>
      <c r="M268" s="167">
        <v>36</v>
      </c>
      <c r="N268" s="318" t="s">
        <v>653</v>
      </c>
      <c r="O268" s="298" t="s">
        <v>197</v>
      </c>
      <c r="P268" s="297" t="s">
        <v>720</v>
      </c>
      <c r="Q268" s="245"/>
      <c r="R268" s="85">
        <v>20</v>
      </c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86"/>
      <c r="IO268" s="86"/>
      <c r="IP268" s="86"/>
      <c r="IQ268" s="86"/>
      <c r="IR268" s="86"/>
      <c r="IS268" s="86"/>
      <c r="IT268" s="86"/>
      <c r="IU268" s="86"/>
      <c r="IV268" s="86"/>
      <c r="IW268" s="86"/>
      <c r="IX268" s="86"/>
      <c r="IY268" s="86"/>
      <c r="IZ268" s="86"/>
      <c r="JA268" s="86"/>
      <c r="JB268" s="86"/>
      <c r="JC268" s="86"/>
      <c r="JD268" s="86"/>
      <c r="JE268" s="86"/>
      <c r="JF268" s="86"/>
      <c r="JG268" s="86"/>
      <c r="JH268" s="86"/>
      <c r="JI268" s="86"/>
      <c r="JJ268" s="86"/>
      <c r="JK268" s="86"/>
      <c r="JL268" s="86"/>
      <c r="JM268" s="86"/>
      <c r="JN268" s="86"/>
      <c r="JO268" s="86"/>
      <c r="JP268" s="86"/>
      <c r="JQ268" s="86"/>
      <c r="JR268" s="86"/>
      <c r="JS268" s="86"/>
      <c r="JT268" s="86"/>
      <c r="JU268" s="86"/>
      <c r="JV268" s="86"/>
      <c r="JW268" s="86"/>
      <c r="JX268" s="86"/>
      <c r="JY268" s="86"/>
      <c r="JZ268" s="86"/>
      <c r="KA268" s="86"/>
      <c r="KB268" s="86"/>
      <c r="KC268" s="86"/>
      <c r="KD268" s="86"/>
      <c r="KE268" s="86"/>
      <c r="KF268" s="86"/>
      <c r="KG268" s="86"/>
      <c r="KH268" s="86"/>
      <c r="KI268" s="86"/>
      <c r="KJ268" s="86"/>
      <c r="KK268" s="86"/>
      <c r="KL268" s="86"/>
      <c r="KM268" s="86"/>
      <c r="KN268" s="86"/>
      <c r="KO268" s="86"/>
      <c r="KP268" s="86"/>
      <c r="KQ268" s="86"/>
      <c r="KR268" s="86"/>
      <c r="KS268" s="86"/>
      <c r="KT268" s="86"/>
      <c r="KU268" s="86"/>
      <c r="KV268" s="86"/>
      <c r="KW268" s="86"/>
      <c r="KX268" s="86"/>
      <c r="KY268" s="86"/>
      <c r="KZ268" s="86"/>
      <c r="LA268" s="86"/>
      <c r="LB268" s="86"/>
      <c r="LC268" s="86"/>
      <c r="LD268" s="86"/>
      <c r="LE268" s="86"/>
      <c r="LF268" s="86"/>
      <c r="LG268" s="86"/>
      <c r="LH268" s="86"/>
      <c r="LI268" s="86"/>
      <c r="LJ268" s="86"/>
      <c r="LK268" s="86"/>
      <c r="LL268" s="86"/>
      <c r="LM268" s="86"/>
      <c r="LN268" s="86"/>
      <c r="LO268" s="86"/>
      <c r="LP268" s="86"/>
      <c r="LQ268" s="86"/>
      <c r="LR268" s="86"/>
      <c r="LS268" s="86"/>
      <c r="LT268" s="86"/>
      <c r="LU268" s="86"/>
      <c r="LV268" s="86"/>
      <c r="LW268" s="86"/>
      <c r="LX268" s="86"/>
      <c r="LY268" s="86"/>
      <c r="LZ268" s="86"/>
      <c r="MA268" s="86"/>
      <c r="MB268" s="86"/>
      <c r="MC268" s="86"/>
      <c r="MD268" s="86"/>
      <c r="ME268" s="86"/>
      <c r="MF268" s="86"/>
      <c r="MG268" s="86"/>
      <c r="MH268" s="86"/>
      <c r="MI268" s="86"/>
      <c r="MJ268" s="86"/>
      <c r="MK268" s="86"/>
      <c r="ML268" s="86"/>
      <c r="MM268" s="86"/>
      <c r="MN268" s="86"/>
      <c r="MO268" s="86"/>
      <c r="MP268" s="86"/>
      <c r="MQ268" s="86"/>
      <c r="MR268" s="86"/>
      <c r="MS268" s="86"/>
      <c r="MT268" s="86"/>
      <c r="MU268" s="86"/>
      <c r="MV268" s="86"/>
      <c r="MW268" s="86"/>
      <c r="MX268" s="86"/>
      <c r="MY268" s="86"/>
      <c r="MZ268" s="86"/>
      <c r="NA268" s="86"/>
      <c r="NB268" s="86"/>
      <c r="NC268" s="86"/>
      <c r="ND268" s="86"/>
      <c r="NE268" s="86"/>
      <c r="NF268" s="86"/>
      <c r="NG268" s="86"/>
      <c r="NH268" s="86"/>
      <c r="NI268" s="86"/>
      <c r="NJ268" s="86"/>
      <c r="NK268" s="86"/>
      <c r="NL268" s="86"/>
      <c r="NM268" s="86"/>
      <c r="NN268" s="86"/>
      <c r="NO268" s="86"/>
      <c r="NP268" s="86"/>
      <c r="NQ268" s="86"/>
      <c r="NR268" s="86"/>
      <c r="NS268" s="86"/>
      <c r="NT268" s="86"/>
      <c r="NU268" s="86"/>
      <c r="NV268" s="86"/>
      <c r="NW268" s="86"/>
      <c r="NX268" s="86"/>
      <c r="NY268" s="86"/>
      <c r="NZ268" s="86"/>
      <c r="OA268" s="86"/>
      <c r="OB268" s="86"/>
      <c r="OC268" s="86"/>
      <c r="OD268" s="86"/>
      <c r="OE268" s="86"/>
      <c r="OF268" s="86"/>
      <c r="OG268" s="86"/>
      <c r="OH268" s="86"/>
      <c r="OI268" s="86"/>
      <c r="OJ268" s="86"/>
      <c r="OK268" s="86"/>
      <c r="OL268" s="86"/>
      <c r="OM268" s="86"/>
      <c r="ON268" s="86"/>
      <c r="OO268" s="86"/>
      <c r="OP268" s="86"/>
      <c r="OQ268" s="86"/>
      <c r="OR268" s="86"/>
      <c r="OS268" s="86"/>
      <c r="OT268" s="86"/>
      <c r="OU268" s="86"/>
      <c r="OV268" s="86"/>
      <c r="OW268" s="86"/>
      <c r="OX268" s="86"/>
      <c r="OY268" s="86"/>
      <c r="OZ268" s="86"/>
      <c r="PA268" s="86"/>
      <c r="PB268" s="86"/>
      <c r="PC268" s="86"/>
      <c r="PD268" s="86"/>
      <c r="PE268" s="86"/>
      <c r="PF268" s="86"/>
      <c r="PG268" s="86"/>
      <c r="PH268" s="86"/>
      <c r="PI268" s="86"/>
      <c r="PJ268" s="86"/>
      <c r="PK268" s="86"/>
      <c r="PL268" s="86"/>
      <c r="PM268" s="86"/>
      <c r="PN268" s="86"/>
      <c r="PO268" s="86"/>
      <c r="PP268" s="86"/>
      <c r="PQ268" s="86"/>
      <c r="PR268" s="86"/>
      <c r="PS268" s="86"/>
      <c r="PT268" s="86"/>
      <c r="PU268" s="86"/>
      <c r="PV268" s="86"/>
      <c r="PW268" s="86"/>
      <c r="PX268" s="86"/>
      <c r="PY268" s="86"/>
      <c r="PZ268" s="86"/>
      <c r="QA268" s="86"/>
      <c r="QB268" s="86"/>
      <c r="QC268" s="86"/>
      <c r="QD268" s="86"/>
      <c r="QE268" s="86"/>
      <c r="QF268" s="86"/>
      <c r="QG268" s="86"/>
      <c r="QH268" s="86"/>
      <c r="QI268" s="86"/>
      <c r="QJ268" s="86"/>
      <c r="QK268" s="86"/>
      <c r="QL268" s="86"/>
      <c r="QM268" s="86"/>
      <c r="QN268" s="86"/>
      <c r="QO268" s="86"/>
      <c r="QP268" s="86"/>
      <c r="QQ268" s="86"/>
      <c r="QR268" s="86"/>
      <c r="QS268" s="86"/>
      <c r="QT268" s="86"/>
      <c r="QU268" s="86"/>
      <c r="QV268" s="86"/>
      <c r="QW268" s="86"/>
      <c r="QX268" s="86"/>
      <c r="QY268" s="86"/>
      <c r="QZ268" s="86"/>
      <c r="RA268" s="86"/>
      <c r="RB268" s="86"/>
      <c r="RC268" s="86"/>
      <c r="RD268" s="86"/>
      <c r="RE268" s="86"/>
      <c r="RF268" s="86"/>
      <c r="RG268" s="86"/>
      <c r="RH268" s="86"/>
      <c r="RI268" s="86"/>
      <c r="RJ268" s="86"/>
      <c r="RK268" s="86"/>
      <c r="RL268" s="86"/>
      <c r="RM268" s="86"/>
      <c r="RN268" s="86"/>
      <c r="RO268" s="86"/>
      <c r="RP268" s="86"/>
      <c r="RQ268" s="86"/>
      <c r="RR268" s="86"/>
      <c r="RS268" s="86"/>
      <c r="RT268" s="86"/>
      <c r="RU268" s="86"/>
      <c r="RV268" s="86"/>
      <c r="RW268" s="86"/>
      <c r="RX268" s="86"/>
      <c r="RY268" s="86"/>
      <c r="RZ268" s="86"/>
      <c r="SA268" s="86"/>
      <c r="SB268" s="86"/>
      <c r="SC268" s="86"/>
      <c r="SD268" s="86"/>
      <c r="SE268" s="86"/>
      <c r="SF268" s="86"/>
      <c r="SG268" s="86"/>
      <c r="SH268" s="86"/>
      <c r="SI268" s="86"/>
      <c r="SJ268" s="86"/>
      <c r="SK268" s="86"/>
      <c r="SL268" s="86"/>
      <c r="SM268" s="86"/>
      <c r="SN268" s="86"/>
      <c r="SO268" s="86"/>
      <c r="SP268" s="86"/>
      <c r="SQ268" s="86"/>
      <c r="SR268" s="86"/>
      <c r="SS268" s="86"/>
      <c r="ST268" s="86"/>
      <c r="SU268" s="86"/>
      <c r="SV268" s="86"/>
      <c r="SW268" s="86"/>
      <c r="SX268" s="86"/>
      <c r="SY268" s="86"/>
      <c r="SZ268" s="86"/>
      <c r="TA268" s="86"/>
      <c r="TB268" s="86"/>
      <c r="TC268" s="86"/>
      <c r="TD268" s="86"/>
      <c r="TE268" s="86"/>
      <c r="TF268" s="86"/>
      <c r="TG268" s="86"/>
      <c r="TH268" s="86"/>
      <c r="TI268" s="86"/>
      <c r="TJ268" s="86"/>
      <c r="TK268" s="86"/>
      <c r="TL268" s="86"/>
      <c r="TM268" s="86"/>
      <c r="TN268" s="86"/>
      <c r="TO268" s="86"/>
      <c r="TP268" s="86"/>
      <c r="TQ268" s="86"/>
      <c r="TR268" s="86"/>
      <c r="TS268" s="86"/>
      <c r="TT268" s="86"/>
      <c r="TU268" s="86"/>
      <c r="TV268" s="86"/>
      <c r="TW268" s="86"/>
      <c r="TX268" s="86"/>
      <c r="TY268" s="86"/>
      <c r="TZ268" s="86"/>
      <c r="UA268" s="86"/>
      <c r="UB268" s="86"/>
      <c r="UC268" s="86"/>
      <c r="UD268" s="86"/>
      <c r="UE268" s="86"/>
      <c r="UF268" s="86"/>
      <c r="UG268" s="86"/>
      <c r="UH268" s="86"/>
      <c r="UI268" s="86"/>
      <c r="UJ268" s="86"/>
      <c r="UK268" s="86"/>
      <c r="UL268" s="86"/>
      <c r="UM268" s="86"/>
      <c r="UN268" s="86"/>
      <c r="UO268" s="86"/>
      <c r="UP268" s="86"/>
      <c r="UQ268" s="86"/>
      <c r="UR268" s="86"/>
      <c r="US268" s="86"/>
      <c r="UT268" s="86"/>
      <c r="UU268" s="86"/>
      <c r="UV268" s="86"/>
      <c r="UW268" s="86"/>
      <c r="UX268" s="86"/>
      <c r="UY268" s="86"/>
      <c r="UZ268" s="86"/>
      <c r="VA268" s="86"/>
      <c r="VB268" s="86"/>
      <c r="VC268" s="86"/>
      <c r="VD268" s="86"/>
      <c r="VE268" s="86"/>
      <c r="VF268" s="86"/>
      <c r="VG268" s="86"/>
      <c r="VH268" s="86"/>
      <c r="VI268" s="86"/>
      <c r="VJ268" s="86"/>
      <c r="VK268" s="86"/>
      <c r="VL268" s="86"/>
      <c r="VM268" s="86"/>
      <c r="VN268" s="86"/>
      <c r="VO268" s="86"/>
      <c r="VP268" s="86"/>
      <c r="VQ268" s="86"/>
      <c r="VR268" s="86"/>
      <c r="VS268" s="86"/>
      <c r="VT268" s="86"/>
      <c r="VU268" s="86"/>
      <c r="VV268" s="86"/>
      <c r="VW268" s="86"/>
      <c r="VX268" s="86"/>
      <c r="VY268" s="86"/>
      <c r="VZ268" s="86"/>
      <c r="WA268" s="86"/>
      <c r="WB268" s="86"/>
      <c r="WC268" s="86"/>
      <c r="WD268" s="86"/>
      <c r="WE268" s="86"/>
      <c r="WF268" s="86"/>
      <c r="WG268" s="86"/>
      <c r="WH268" s="86"/>
      <c r="WI268" s="86"/>
      <c r="WJ268" s="86"/>
      <c r="WK268" s="86"/>
      <c r="WL268" s="86"/>
      <c r="WM268" s="86"/>
      <c r="WN268" s="86"/>
      <c r="WO268" s="86"/>
      <c r="WP268" s="86"/>
      <c r="WQ268" s="86"/>
      <c r="WR268" s="86"/>
      <c r="WS268" s="86"/>
      <c r="WT268" s="86"/>
      <c r="WU268" s="86"/>
      <c r="WV268" s="86"/>
      <c r="WW268" s="86"/>
      <c r="WX268" s="86"/>
      <c r="WY268" s="86"/>
      <c r="WZ268" s="86"/>
      <c r="XA268" s="86"/>
      <c r="XB268" s="86"/>
      <c r="XC268" s="86"/>
      <c r="XD268" s="86"/>
      <c r="XE268" s="86"/>
      <c r="XF268" s="86"/>
      <c r="XG268" s="86"/>
      <c r="XH268" s="86"/>
      <c r="XI268" s="86"/>
      <c r="XJ268" s="86"/>
      <c r="XK268" s="86"/>
      <c r="XL268" s="86"/>
      <c r="XM268" s="86"/>
      <c r="XN268" s="86"/>
      <c r="XO268" s="86"/>
      <c r="XP268" s="86"/>
      <c r="XQ268" s="86"/>
      <c r="XR268" s="86"/>
      <c r="XS268" s="86"/>
      <c r="XT268" s="86"/>
      <c r="XU268" s="86"/>
      <c r="XV268" s="86"/>
      <c r="XW268" s="86"/>
      <c r="XX268" s="86"/>
      <c r="XY268" s="86"/>
      <c r="XZ268" s="86"/>
      <c r="YA268" s="86"/>
      <c r="YB268" s="86"/>
      <c r="YC268" s="86"/>
      <c r="YD268" s="86"/>
      <c r="YE268" s="86"/>
      <c r="YF268" s="86"/>
      <c r="YG268" s="86"/>
      <c r="YH268" s="86"/>
      <c r="YI268" s="86"/>
      <c r="YJ268" s="86"/>
      <c r="YK268" s="86"/>
      <c r="YL268" s="86"/>
      <c r="YM268" s="86"/>
      <c r="YN268" s="86"/>
      <c r="YO268" s="86"/>
      <c r="YP268" s="86"/>
      <c r="YQ268" s="86"/>
      <c r="YR268" s="86"/>
      <c r="YS268" s="86"/>
      <c r="YT268" s="86"/>
      <c r="YU268" s="86"/>
      <c r="YV268" s="86"/>
      <c r="YW268" s="86"/>
      <c r="YX268" s="86"/>
      <c r="YY268" s="86"/>
      <c r="YZ268" s="86"/>
      <c r="ZA268" s="86"/>
      <c r="ZB268" s="86"/>
      <c r="ZC268" s="86"/>
      <c r="ZD268" s="86"/>
      <c r="ZE268" s="86"/>
      <c r="ZF268" s="86"/>
      <c r="ZG268" s="86"/>
      <c r="ZH268" s="86"/>
      <c r="ZI268" s="86"/>
      <c r="ZJ268" s="86"/>
      <c r="ZK268" s="86"/>
      <c r="ZL268" s="86"/>
      <c r="ZM268" s="86"/>
      <c r="ZN268" s="86"/>
      <c r="ZO268" s="86"/>
      <c r="ZP268" s="86"/>
      <c r="ZQ268" s="86"/>
      <c r="ZR268" s="86"/>
      <c r="ZS268" s="86"/>
      <c r="ZT268" s="86"/>
      <c r="ZU268" s="86"/>
      <c r="ZV268" s="86"/>
      <c r="ZW268" s="86"/>
      <c r="ZX268" s="86"/>
      <c r="ZY268" s="86"/>
      <c r="ZZ268" s="86"/>
      <c r="AAA268" s="86"/>
      <c r="AAB268" s="86"/>
      <c r="AAC268" s="86"/>
      <c r="AAD268" s="86"/>
      <c r="AAE268" s="86"/>
      <c r="AAF268" s="86"/>
      <c r="AAG268" s="86"/>
      <c r="AAH268" s="86"/>
      <c r="AAI268" s="86"/>
      <c r="AAJ268" s="86"/>
      <c r="AAK268" s="86"/>
      <c r="AAL268" s="86"/>
      <c r="AAM268" s="86"/>
      <c r="AAN268" s="86"/>
      <c r="AAO268" s="86"/>
      <c r="AAP268" s="86"/>
      <c r="AAQ268" s="86"/>
      <c r="AAR268" s="86"/>
      <c r="AAS268" s="86"/>
      <c r="AAT268" s="86"/>
      <c r="AAU268" s="86"/>
      <c r="AAV268" s="86"/>
      <c r="AAW268" s="86"/>
      <c r="AAX268" s="86"/>
      <c r="AAY268" s="86"/>
      <c r="AAZ268" s="86"/>
      <c r="ABA268" s="86"/>
      <c r="ABB268" s="86"/>
      <c r="ABC268" s="86"/>
      <c r="ABD268" s="86"/>
      <c r="ABE268" s="86"/>
      <c r="ABF268" s="86"/>
      <c r="ABG268" s="86"/>
      <c r="ABH268" s="86"/>
      <c r="ABI268" s="86"/>
      <c r="ABJ268" s="86"/>
      <c r="ABK268" s="86"/>
      <c r="ABL268" s="86"/>
      <c r="ABM268" s="86"/>
      <c r="ABN268" s="86"/>
      <c r="ABO268" s="86"/>
      <c r="ABP268" s="86"/>
      <c r="ABQ268" s="86"/>
      <c r="ABR268" s="86"/>
      <c r="ABS268" s="86"/>
      <c r="ABT268" s="86"/>
      <c r="ABU268" s="86"/>
      <c r="ABV268" s="86"/>
      <c r="ABW268" s="86"/>
      <c r="ABX268" s="86"/>
      <c r="ABY268" s="86"/>
      <c r="ABZ268" s="86"/>
      <c r="ACA268" s="86"/>
      <c r="ACB268" s="86"/>
      <c r="ACC268" s="86"/>
      <c r="ACD268" s="86"/>
      <c r="ACE268" s="86"/>
      <c r="ACF268" s="86"/>
      <c r="ACG268" s="86"/>
      <c r="ACH268" s="86"/>
      <c r="ACI268" s="86"/>
      <c r="ACJ268" s="86"/>
      <c r="ACK268" s="86"/>
      <c r="ACL268" s="86"/>
      <c r="ACM268" s="86"/>
      <c r="ACN268" s="86"/>
      <c r="ACO268" s="86"/>
      <c r="ACP268" s="86"/>
      <c r="ACQ268" s="86"/>
      <c r="ACR268" s="86"/>
      <c r="ACS268" s="86"/>
      <c r="ACT268" s="86"/>
      <c r="ACU268" s="86"/>
      <c r="ACV268" s="86"/>
      <c r="ACW268" s="86"/>
      <c r="ACX268" s="86"/>
      <c r="ACY268" s="86"/>
      <c r="ACZ268" s="86"/>
      <c r="ADA268" s="86"/>
      <c r="ADB268" s="86"/>
      <c r="ADC268" s="86"/>
      <c r="ADD268" s="86"/>
      <c r="ADE268" s="86"/>
      <c r="ADF268" s="86"/>
      <c r="ADG268" s="86"/>
      <c r="ADH268" s="86"/>
      <c r="ADI268" s="86"/>
      <c r="ADJ268" s="86"/>
      <c r="ADK268" s="86"/>
      <c r="ADL268" s="86"/>
      <c r="ADM268" s="86"/>
      <c r="ADN268" s="86"/>
      <c r="ADO268" s="86"/>
      <c r="ADP268" s="86"/>
      <c r="ADQ268" s="86"/>
      <c r="ADR268" s="86"/>
      <c r="ADS268" s="86"/>
      <c r="ADT268" s="86"/>
      <c r="ADU268" s="86"/>
      <c r="ADV268" s="86"/>
      <c r="ADW268" s="86"/>
      <c r="ADX268" s="86"/>
      <c r="ADY268" s="86"/>
      <c r="ADZ268" s="86"/>
      <c r="AEA268" s="86"/>
      <c r="AEB268" s="86"/>
      <c r="AEC268" s="86"/>
      <c r="AED268" s="86"/>
      <c r="AEE268" s="86"/>
      <c r="AEF268" s="86"/>
      <c r="AEG268" s="86"/>
      <c r="AEH268" s="86"/>
      <c r="AEI268" s="86"/>
      <c r="AEJ268" s="86"/>
      <c r="AEK268" s="86"/>
      <c r="AEL268" s="86"/>
      <c r="AEM268" s="86"/>
      <c r="AEN268" s="86"/>
      <c r="AEO268" s="86"/>
      <c r="AEP268" s="86"/>
      <c r="AEQ268" s="86"/>
      <c r="AER268" s="86"/>
      <c r="AES268" s="86"/>
      <c r="AET268" s="86"/>
      <c r="AEU268" s="86"/>
      <c r="AEV268" s="86"/>
      <c r="AEW268" s="86"/>
      <c r="AEX268" s="86"/>
      <c r="AEY268" s="86"/>
      <c r="AEZ268" s="86"/>
      <c r="AFA268" s="86"/>
      <c r="AFB268" s="86"/>
      <c r="AFC268" s="86"/>
      <c r="AFD268" s="86"/>
      <c r="AFE268" s="86"/>
      <c r="AFF268" s="86"/>
      <c r="AFG268" s="86"/>
      <c r="AFH268" s="86"/>
      <c r="AFI268" s="86"/>
      <c r="AFJ268" s="86"/>
      <c r="AFK268" s="86"/>
      <c r="AFL268" s="86"/>
      <c r="AFM268" s="86"/>
      <c r="AFN268" s="86"/>
      <c r="AFO268" s="86"/>
      <c r="AFP268" s="86"/>
      <c r="AFQ268" s="86"/>
      <c r="AFR268" s="86"/>
      <c r="AFS268" s="86"/>
      <c r="AFT268" s="86"/>
      <c r="AFU268" s="86"/>
      <c r="AFV268" s="86"/>
      <c r="AFW268" s="86"/>
      <c r="AFX268" s="86"/>
      <c r="AFY268" s="86"/>
      <c r="AFZ268" s="86"/>
      <c r="AGA268" s="86"/>
      <c r="AGB268" s="86"/>
      <c r="AGC268" s="86"/>
      <c r="AGD268" s="86"/>
      <c r="AGE268" s="86"/>
      <c r="AGF268" s="86"/>
      <c r="AGG268" s="86"/>
      <c r="AGH268" s="86"/>
      <c r="AGI268" s="86"/>
      <c r="AGJ268" s="86"/>
      <c r="AGK268" s="86"/>
      <c r="AGL268" s="86"/>
      <c r="AGM268" s="86"/>
      <c r="AGN268" s="86"/>
      <c r="AGO268" s="86"/>
      <c r="AGP268" s="86"/>
      <c r="AGQ268" s="86"/>
      <c r="AGR268" s="86"/>
      <c r="AGS268" s="86"/>
      <c r="AGT268" s="86"/>
      <c r="AGU268" s="86"/>
      <c r="AGV268" s="86"/>
      <c r="AGW268" s="86"/>
      <c r="AGX268" s="86"/>
      <c r="AGY268" s="86"/>
      <c r="AGZ268" s="86"/>
      <c r="AHA268" s="86"/>
      <c r="AHB268" s="86"/>
      <c r="AHC268" s="86"/>
      <c r="AHD268" s="86"/>
      <c r="AHE268" s="86"/>
      <c r="AHF268" s="86"/>
      <c r="AHG268" s="86"/>
      <c r="AHH268" s="86"/>
      <c r="AHI268" s="86"/>
      <c r="AHJ268" s="86"/>
      <c r="AHK268" s="86"/>
      <c r="AHL268" s="86"/>
      <c r="AHM268" s="86"/>
      <c r="AHN268" s="86"/>
      <c r="AHO268" s="86"/>
      <c r="AHP268" s="86"/>
      <c r="AHQ268" s="86"/>
      <c r="AHR268" s="86"/>
      <c r="AHS268" s="86"/>
      <c r="AHT268" s="86"/>
      <c r="AHU268" s="86"/>
      <c r="AHV268" s="86"/>
      <c r="AHW268" s="86"/>
      <c r="AHX268" s="86"/>
      <c r="AHY268" s="86"/>
      <c r="AHZ268" s="86"/>
      <c r="AIA268" s="86"/>
      <c r="AIB268" s="86"/>
      <c r="AIC268" s="86"/>
      <c r="AID268" s="86"/>
      <c r="AIE268" s="86"/>
      <c r="AIF268" s="86"/>
      <c r="AIG268" s="86"/>
      <c r="AIH268" s="86"/>
      <c r="AII268" s="86"/>
      <c r="AIJ268" s="86"/>
      <c r="AIK268" s="86"/>
      <c r="AIL268" s="86"/>
      <c r="AIM268" s="86"/>
      <c r="AIN268" s="86"/>
      <c r="AIO268" s="86"/>
      <c r="AIP268" s="86"/>
      <c r="AIQ268" s="86"/>
      <c r="AIR268" s="86"/>
      <c r="AIS268" s="86"/>
      <c r="AIT268" s="86"/>
      <c r="AIU268" s="86"/>
      <c r="AIV268" s="86"/>
      <c r="AIW268" s="86"/>
      <c r="AIX268" s="86"/>
      <c r="AIY268" s="86"/>
      <c r="AIZ268" s="86"/>
      <c r="AJA268" s="86"/>
      <c r="AJB268" s="86"/>
      <c r="AJC268" s="86"/>
      <c r="AJD268" s="86"/>
      <c r="AJE268" s="86"/>
      <c r="AJF268" s="86"/>
      <c r="AJG268" s="86"/>
      <c r="AJH268" s="86"/>
      <c r="AJI268" s="86"/>
      <c r="AJJ268" s="86"/>
      <c r="AJK268" s="86"/>
      <c r="AJL268" s="86"/>
      <c r="AJM268" s="86"/>
      <c r="AJN268" s="86"/>
      <c r="AJO268" s="86"/>
      <c r="AJP268" s="86"/>
      <c r="AJQ268" s="86"/>
      <c r="AJR268" s="86"/>
      <c r="AJS268" s="86"/>
      <c r="AJT268" s="86"/>
      <c r="AJU268" s="86"/>
      <c r="AJV268" s="86"/>
      <c r="AJW268" s="86"/>
      <c r="AJX268" s="86"/>
      <c r="AJY268" s="86"/>
      <c r="AJZ268" s="86"/>
      <c r="AKA268" s="86"/>
      <c r="AKB268" s="86"/>
      <c r="AKC268" s="86"/>
      <c r="AKD268" s="86"/>
      <c r="AKE268" s="86"/>
      <c r="AKF268" s="86"/>
      <c r="AKG268" s="86"/>
      <c r="AKH268" s="86"/>
      <c r="AKI268" s="86"/>
      <c r="AKJ268" s="86"/>
      <c r="AKK268" s="86"/>
      <c r="AKL268" s="86"/>
      <c r="AKM268" s="86"/>
      <c r="AKN268" s="86"/>
      <c r="AKO268" s="86"/>
      <c r="AKP268" s="86"/>
      <c r="AKQ268" s="86"/>
      <c r="AKR268" s="86"/>
      <c r="AKS268" s="86"/>
      <c r="AKT268" s="86"/>
      <c r="AKU268" s="86"/>
      <c r="AKV268" s="86"/>
      <c r="AKW268" s="86"/>
      <c r="AKX268" s="86"/>
      <c r="AKY268" s="86"/>
      <c r="AKZ268" s="86"/>
      <c r="ALA268" s="86"/>
      <c r="ALB268" s="86"/>
      <c r="ALC268" s="86"/>
      <c r="ALD268" s="86"/>
      <c r="ALE268" s="86"/>
      <c r="ALF268" s="86"/>
      <c r="ALG268" s="86"/>
      <c r="ALH268" s="86"/>
      <c r="ALI268" s="86"/>
      <c r="ALJ268" s="86"/>
      <c r="ALK268" s="86"/>
      <c r="ALL268" s="86"/>
      <c r="ALM268" s="86"/>
      <c r="ALN268" s="86"/>
      <c r="ALO268" s="86"/>
      <c r="ALP268" s="86"/>
      <c r="ALQ268" s="86"/>
      <c r="ALR268" s="86"/>
      <c r="ALS268" s="86"/>
      <c r="ALT268" s="86"/>
      <c r="ALU268" s="86"/>
      <c r="ALV268" s="86"/>
      <c r="ALW268" s="86"/>
      <c r="ALX268" s="86"/>
      <c r="ALY268" s="86"/>
      <c r="ALZ268" s="86"/>
      <c r="AMA268" s="86"/>
      <c r="AMB268" s="86"/>
    </row>
    <row r="269" spans="1:1016" s="13" customFormat="1" ht="51.75" customHeight="1">
      <c r="A269" s="154">
        <v>16</v>
      </c>
      <c r="B269" s="197" t="s">
        <v>135</v>
      </c>
      <c r="C269" s="198" t="s">
        <v>133</v>
      </c>
      <c r="D269" s="171">
        <v>43</v>
      </c>
      <c r="E269" s="171">
        <v>30</v>
      </c>
      <c r="F269" s="171">
        <v>16</v>
      </c>
      <c r="G269" s="171">
        <v>14</v>
      </c>
      <c r="H269" s="171">
        <v>966.9</v>
      </c>
      <c r="I269" s="171">
        <v>363.5</v>
      </c>
      <c r="J269" s="171">
        <v>603.4</v>
      </c>
      <c r="K269" s="171">
        <v>74</v>
      </c>
      <c r="L269" s="167">
        <v>32</v>
      </c>
      <c r="M269" s="167">
        <v>42</v>
      </c>
      <c r="N269" s="318" t="s">
        <v>654</v>
      </c>
      <c r="O269" s="298" t="s">
        <v>198</v>
      </c>
      <c r="P269" s="297" t="s">
        <v>720</v>
      </c>
      <c r="Q269" s="245"/>
      <c r="R269" s="85">
        <v>20</v>
      </c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  <c r="IJ269" s="86"/>
      <c r="IK269" s="86"/>
      <c r="IL269" s="86"/>
      <c r="IM269" s="86"/>
      <c r="IN269" s="86"/>
      <c r="IO269" s="86"/>
      <c r="IP269" s="86"/>
      <c r="IQ269" s="86"/>
      <c r="IR269" s="86"/>
      <c r="IS269" s="86"/>
      <c r="IT269" s="86"/>
      <c r="IU269" s="86"/>
      <c r="IV269" s="86"/>
      <c r="IW269" s="86"/>
      <c r="IX269" s="86"/>
      <c r="IY269" s="86"/>
      <c r="IZ269" s="86"/>
      <c r="JA269" s="86"/>
      <c r="JB269" s="86"/>
      <c r="JC269" s="86"/>
      <c r="JD269" s="86"/>
      <c r="JE269" s="86"/>
      <c r="JF269" s="86"/>
      <c r="JG269" s="86"/>
      <c r="JH269" s="86"/>
      <c r="JI269" s="86"/>
      <c r="JJ269" s="86"/>
      <c r="JK269" s="86"/>
      <c r="JL269" s="86"/>
      <c r="JM269" s="86"/>
      <c r="JN269" s="86"/>
      <c r="JO269" s="86"/>
      <c r="JP269" s="86"/>
      <c r="JQ269" s="86"/>
      <c r="JR269" s="86"/>
      <c r="JS269" s="86"/>
      <c r="JT269" s="86"/>
      <c r="JU269" s="86"/>
      <c r="JV269" s="86"/>
      <c r="JW269" s="86"/>
      <c r="JX269" s="86"/>
      <c r="JY269" s="86"/>
      <c r="JZ269" s="86"/>
      <c r="KA269" s="86"/>
      <c r="KB269" s="86"/>
      <c r="KC269" s="86"/>
      <c r="KD269" s="86"/>
      <c r="KE269" s="86"/>
      <c r="KF269" s="86"/>
      <c r="KG269" s="86"/>
      <c r="KH269" s="86"/>
      <c r="KI269" s="86"/>
      <c r="KJ269" s="86"/>
      <c r="KK269" s="86"/>
      <c r="KL269" s="86"/>
      <c r="KM269" s="86"/>
      <c r="KN269" s="86"/>
      <c r="KO269" s="86"/>
      <c r="KP269" s="86"/>
      <c r="KQ269" s="86"/>
      <c r="KR269" s="86"/>
      <c r="KS269" s="86"/>
      <c r="KT269" s="86"/>
      <c r="KU269" s="86"/>
      <c r="KV269" s="86"/>
      <c r="KW269" s="86"/>
      <c r="KX269" s="86"/>
      <c r="KY269" s="86"/>
      <c r="KZ269" s="86"/>
      <c r="LA269" s="86"/>
      <c r="LB269" s="86"/>
      <c r="LC269" s="86"/>
      <c r="LD269" s="86"/>
      <c r="LE269" s="86"/>
      <c r="LF269" s="86"/>
      <c r="LG269" s="86"/>
      <c r="LH269" s="86"/>
      <c r="LI269" s="86"/>
      <c r="LJ269" s="86"/>
      <c r="LK269" s="86"/>
      <c r="LL269" s="86"/>
      <c r="LM269" s="86"/>
      <c r="LN269" s="86"/>
      <c r="LO269" s="86"/>
      <c r="LP269" s="86"/>
      <c r="LQ269" s="86"/>
      <c r="LR269" s="86"/>
      <c r="LS269" s="86"/>
      <c r="LT269" s="86"/>
      <c r="LU269" s="86"/>
      <c r="LV269" s="86"/>
      <c r="LW269" s="86"/>
      <c r="LX269" s="86"/>
      <c r="LY269" s="86"/>
      <c r="LZ269" s="86"/>
      <c r="MA269" s="86"/>
      <c r="MB269" s="86"/>
      <c r="MC269" s="86"/>
      <c r="MD269" s="86"/>
      <c r="ME269" s="86"/>
      <c r="MF269" s="86"/>
      <c r="MG269" s="86"/>
      <c r="MH269" s="86"/>
      <c r="MI269" s="86"/>
      <c r="MJ269" s="86"/>
      <c r="MK269" s="86"/>
      <c r="ML269" s="86"/>
      <c r="MM269" s="86"/>
      <c r="MN269" s="86"/>
      <c r="MO269" s="86"/>
      <c r="MP269" s="86"/>
      <c r="MQ269" s="86"/>
      <c r="MR269" s="86"/>
      <c r="MS269" s="86"/>
      <c r="MT269" s="86"/>
      <c r="MU269" s="86"/>
      <c r="MV269" s="86"/>
      <c r="MW269" s="86"/>
      <c r="MX269" s="86"/>
      <c r="MY269" s="86"/>
      <c r="MZ269" s="86"/>
      <c r="NA269" s="86"/>
      <c r="NB269" s="86"/>
      <c r="NC269" s="86"/>
      <c r="ND269" s="86"/>
      <c r="NE269" s="86"/>
      <c r="NF269" s="86"/>
      <c r="NG269" s="86"/>
      <c r="NH269" s="86"/>
      <c r="NI269" s="86"/>
      <c r="NJ269" s="86"/>
      <c r="NK269" s="86"/>
      <c r="NL269" s="86"/>
      <c r="NM269" s="86"/>
      <c r="NN269" s="86"/>
      <c r="NO269" s="86"/>
      <c r="NP269" s="86"/>
      <c r="NQ269" s="86"/>
      <c r="NR269" s="86"/>
      <c r="NS269" s="86"/>
      <c r="NT269" s="86"/>
      <c r="NU269" s="86"/>
      <c r="NV269" s="86"/>
      <c r="NW269" s="86"/>
      <c r="NX269" s="86"/>
      <c r="NY269" s="86"/>
      <c r="NZ269" s="86"/>
      <c r="OA269" s="86"/>
      <c r="OB269" s="86"/>
      <c r="OC269" s="86"/>
      <c r="OD269" s="86"/>
      <c r="OE269" s="86"/>
      <c r="OF269" s="86"/>
      <c r="OG269" s="86"/>
      <c r="OH269" s="86"/>
      <c r="OI269" s="86"/>
      <c r="OJ269" s="86"/>
      <c r="OK269" s="86"/>
      <c r="OL269" s="86"/>
      <c r="OM269" s="86"/>
      <c r="ON269" s="86"/>
      <c r="OO269" s="86"/>
      <c r="OP269" s="86"/>
      <c r="OQ269" s="86"/>
      <c r="OR269" s="86"/>
      <c r="OS269" s="86"/>
      <c r="OT269" s="86"/>
      <c r="OU269" s="86"/>
      <c r="OV269" s="86"/>
      <c r="OW269" s="86"/>
      <c r="OX269" s="86"/>
      <c r="OY269" s="86"/>
      <c r="OZ269" s="86"/>
      <c r="PA269" s="86"/>
      <c r="PB269" s="86"/>
      <c r="PC269" s="86"/>
      <c r="PD269" s="86"/>
      <c r="PE269" s="86"/>
      <c r="PF269" s="86"/>
      <c r="PG269" s="86"/>
      <c r="PH269" s="86"/>
      <c r="PI269" s="86"/>
      <c r="PJ269" s="86"/>
      <c r="PK269" s="86"/>
      <c r="PL269" s="86"/>
      <c r="PM269" s="86"/>
      <c r="PN269" s="86"/>
      <c r="PO269" s="86"/>
      <c r="PP269" s="86"/>
      <c r="PQ269" s="86"/>
      <c r="PR269" s="86"/>
      <c r="PS269" s="86"/>
      <c r="PT269" s="86"/>
      <c r="PU269" s="86"/>
      <c r="PV269" s="86"/>
      <c r="PW269" s="86"/>
      <c r="PX269" s="86"/>
      <c r="PY269" s="86"/>
      <c r="PZ269" s="86"/>
      <c r="QA269" s="86"/>
      <c r="QB269" s="86"/>
      <c r="QC269" s="86"/>
      <c r="QD269" s="86"/>
      <c r="QE269" s="86"/>
      <c r="QF269" s="86"/>
      <c r="QG269" s="86"/>
      <c r="QH269" s="86"/>
      <c r="QI269" s="86"/>
      <c r="QJ269" s="86"/>
      <c r="QK269" s="86"/>
      <c r="QL269" s="86"/>
      <c r="QM269" s="86"/>
      <c r="QN269" s="86"/>
      <c r="QO269" s="86"/>
      <c r="QP269" s="86"/>
      <c r="QQ269" s="86"/>
      <c r="QR269" s="86"/>
      <c r="QS269" s="86"/>
      <c r="QT269" s="86"/>
      <c r="QU269" s="86"/>
      <c r="QV269" s="86"/>
      <c r="QW269" s="86"/>
      <c r="QX269" s="86"/>
      <c r="QY269" s="86"/>
      <c r="QZ269" s="86"/>
      <c r="RA269" s="86"/>
      <c r="RB269" s="86"/>
      <c r="RC269" s="86"/>
      <c r="RD269" s="86"/>
      <c r="RE269" s="86"/>
      <c r="RF269" s="86"/>
      <c r="RG269" s="86"/>
      <c r="RH269" s="86"/>
      <c r="RI269" s="86"/>
      <c r="RJ269" s="86"/>
      <c r="RK269" s="86"/>
      <c r="RL269" s="86"/>
      <c r="RM269" s="86"/>
      <c r="RN269" s="86"/>
      <c r="RO269" s="86"/>
      <c r="RP269" s="86"/>
      <c r="RQ269" s="86"/>
      <c r="RR269" s="86"/>
      <c r="RS269" s="86"/>
      <c r="RT269" s="86"/>
      <c r="RU269" s="86"/>
      <c r="RV269" s="86"/>
      <c r="RW269" s="86"/>
      <c r="RX269" s="86"/>
      <c r="RY269" s="86"/>
      <c r="RZ269" s="86"/>
      <c r="SA269" s="86"/>
      <c r="SB269" s="86"/>
      <c r="SC269" s="86"/>
      <c r="SD269" s="86"/>
      <c r="SE269" s="86"/>
      <c r="SF269" s="86"/>
      <c r="SG269" s="86"/>
      <c r="SH269" s="86"/>
      <c r="SI269" s="86"/>
      <c r="SJ269" s="86"/>
      <c r="SK269" s="86"/>
      <c r="SL269" s="86"/>
      <c r="SM269" s="86"/>
      <c r="SN269" s="86"/>
      <c r="SO269" s="86"/>
      <c r="SP269" s="86"/>
      <c r="SQ269" s="86"/>
      <c r="SR269" s="86"/>
      <c r="SS269" s="86"/>
      <c r="ST269" s="86"/>
      <c r="SU269" s="86"/>
      <c r="SV269" s="86"/>
      <c r="SW269" s="86"/>
      <c r="SX269" s="86"/>
      <c r="SY269" s="86"/>
      <c r="SZ269" s="86"/>
      <c r="TA269" s="86"/>
      <c r="TB269" s="86"/>
      <c r="TC269" s="86"/>
      <c r="TD269" s="86"/>
      <c r="TE269" s="86"/>
      <c r="TF269" s="86"/>
      <c r="TG269" s="86"/>
      <c r="TH269" s="86"/>
      <c r="TI269" s="86"/>
      <c r="TJ269" s="86"/>
      <c r="TK269" s="86"/>
      <c r="TL269" s="86"/>
      <c r="TM269" s="86"/>
      <c r="TN269" s="86"/>
      <c r="TO269" s="86"/>
      <c r="TP269" s="86"/>
      <c r="TQ269" s="86"/>
      <c r="TR269" s="86"/>
      <c r="TS269" s="86"/>
      <c r="TT269" s="86"/>
      <c r="TU269" s="86"/>
      <c r="TV269" s="86"/>
      <c r="TW269" s="86"/>
      <c r="TX269" s="86"/>
      <c r="TY269" s="86"/>
      <c r="TZ269" s="86"/>
      <c r="UA269" s="86"/>
      <c r="UB269" s="86"/>
      <c r="UC269" s="86"/>
      <c r="UD269" s="86"/>
      <c r="UE269" s="86"/>
      <c r="UF269" s="86"/>
      <c r="UG269" s="86"/>
      <c r="UH269" s="86"/>
      <c r="UI269" s="86"/>
      <c r="UJ269" s="86"/>
      <c r="UK269" s="86"/>
      <c r="UL269" s="86"/>
      <c r="UM269" s="86"/>
      <c r="UN269" s="86"/>
      <c r="UO269" s="86"/>
      <c r="UP269" s="86"/>
      <c r="UQ269" s="86"/>
      <c r="UR269" s="86"/>
      <c r="US269" s="86"/>
      <c r="UT269" s="86"/>
      <c r="UU269" s="86"/>
      <c r="UV269" s="86"/>
      <c r="UW269" s="86"/>
      <c r="UX269" s="86"/>
      <c r="UY269" s="86"/>
      <c r="UZ269" s="86"/>
      <c r="VA269" s="86"/>
      <c r="VB269" s="86"/>
      <c r="VC269" s="86"/>
      <c r="VD269" s="86"/>
      <c r="VE269" s="86"/>
      <c r="VF269" s="86"/>
      <c r="VG269" s="86"/>
      <c r="VH269" s="86"/>
      <c r="VI269" s="86"/>
      <c r="VJ269" s="86"/>
      <c r="VK269" s="86"/>
      <c r="VL269" s="86"/>
      <c r="VM269" s="86"/>
      <c r="VN269" s="86"/>
      <c r="VO269" s="86"/>
      <c r="VP269" s="86"/>
      <c r="VQ269" s="86"/>
      <c r="VR269" s="86"/>
      <c r="VS269" s="86"/>
      <c r="VT269" s="86"/>
      <c r="VU269" s="86"/>
      <c r="VV269" s="86"/>
      <c r="VW269" s="86"/>
      <c r="VX269" s="86"/>
      <c r="VY269" s="86"/>
      <c r="VZ269" s="86"/>
      <c r="WA269" s="86"/>
      <c r="WB269" s="86"/>
      <c r="WC269" s="86"/>
      <c r="WD269" s="86"/>
      <c r="WE269" s="86"/>
      <c r="WF269" s="86"/>
      <c r="WG269" s="86"/>
      <c r="WH269" s="86"/>
      <c r="WI269" s="86"/>
      <c r="WJ269" s="86"/>
      <c r="WK269" s="86"/>
      <c r="WL269" s="86"/>
      <c r="WM269" s="86"/>
      <c r="WN269" s="86"/>
      <c r="WO269" s="86"/>
      <c r="WP269" s="86"/>
      <c r="WQ269" s="86"/>
      <c r="WR269" s="86"/>
      <c r="WS269" s="86"/>
      <c r="WT269" s="86"/>
      <c r="WU269" s="86"/>
      <c r="WV269" s="86"/>
      <c r="WW269" s="86"/>
      <c r="WX269" s="86"/>
      <c r="WY269" s="86"/>
      <c r="WZ269" s="86"/>
      <c r="XA269" s="86"/>
      <c r="XB269" s="86"/>
      <c r="XC269" s="86"/>
      <c r="XD269" s="86"/>
      <c r="XE269" s="86"/>
      <c r="XF269" s="86"/>
      <c r="XG269" s="86"/>
      <c r="XH269" s="86"/>
      <c r="XI269" s="86"/>
      <c r="XJ269" s="86"/>
      <c r="XK269" s="86"/>
      <c r="XL269" s="86"/>
      <c r="XM269" s="86"/>
      <c r="XN269" s="86"/>
      <c r="XO269" s="86"/>
      <c r="XP269" s="86"/>
      <c r="XQ269" s="86"/>
      <c r="XR269" s="86"/>
      <c r="XS269" s="86"/>
      <c r="XT269" s="86"/>
      <c r="XU269" s="86"/>
      <c r="XV269" s="86"/>
      <c r="XW269" s="86"/>
      <c r="XX269" s="86"/>
      <c r="XY269" s="86"/>
      <c r="XZ269" s="86"/>
      <c r="YA269" s="86"/>
      <c r="YB269" s="86"/>
      <c r="YC269" s="86"/>
      <c r="YD269" s="86"/>
      <c r="YE269" s="86"/>
      <c r="YF269" s="86"/>
      <c r="YG269" s="86"/>
      <c r="YH269" s="86"/>
      <c r="YI269" s="86"/>
      <c r="YJ269" s="86"/>
      <c r="YK269" s="86"/>
      <c r="YL269" s="86"/>
      <c r="YM269" s="86"/>
      <c r="YN269" s="86"/>
      <c r="YO269" s="86"/>
      <c r="YP269" s="86"/>
      <c r="YQ269" s="86"/>
      <c r="YR269" s="86"/>
      <c r="YS269" s="86"/>
      <c r="YT269" s="86"/>
      <c r="YU269" s="86"/>
      <c r="YV269" s="86"/>
      <c r="YW269" s="86"/>
      <c r="YX269" s="86"/>
      <c r="YY269" s="86"/>
      <c r="YZ269" s="86"/>
      <c r="ZA269" s="86"/>
      <c r="ZB269" s="86"/>
      <c r="ZC269" s="86"/>
      <c r="ZD269" s="86"/>
      <c r="ZE269" s="86"/>
      <c r="ZF269" s="86"/>
      <c r="ZG269" s="86"/>
      <c r="ZH269" s="86"/>
      <c r="ZI269" s="86"/>
      <c r="ZJ269" s="86"/>
      <c r="ZK269" s="86"/>
      <c r="ZL269" s="86"/>
      <c r="ZM269" s="86"/>
      <c r="ZN269" s="86"/>
      <c r="ZO269" s="86"/>
      <c r="ZP269" s="86"/>
      <c r="ZQ269" s="86"/>
      <c r="ZR269" s="86"/>
      <c r="ZS269" s="86"/>
      <c r="ZT269" s="86"/>
      <c r="ZU269" s="86"/>
      <c r="ZV269" s="86"/>
      <c r="ZW269" s="86"/>
      <c r="ZX269" s="86"/>
      <c r="ZY269" s="86"/>
      <c r="ZZ269" s="86"/>
      <c r="AAA269" s="86"/>
      <c r="AAB269" s="86"/>
      <c r="AAC269" s="86"/>
      <c r="AAD269" s="86"/>
      <c r="AAE269" s="86"/>
      <c r="AAF269" s="86"/>
      <c r="AAG269" s="86"/>
      <c r="AAH269" s="86"/>
      <c r="AAI269" s="86"/>
      <c r="AAJ269" s="86"/>
      <c r="AAK269" s="86"/>
      <c r="AAL269" s="86"/>
      <c r="AAM269" s="86"/>
      <c r="AAN269" s="86"/>
      <c r="AAO269" s="86"/>
      <c r="AAP269" s="86"/>
      <c r="AAQ269" s="86"/>
      <c r="AAR269" s="86"/>
      <c r="AAS269" s="86"/>
      <c r="AAT269" s="86"/>
      <c r="AAU269" s="86"/>
      <c r="AAV269" s="86"/>
      <c r="AAW269" s="86"/>
      <c r="AAX269" s="86"/>
      <c r="AAY269" s="86"/>
      <c r="AAZ269" s="86"/>
      <c r="ABA269" s="86"/>
      <c r="ABB269" s="86"/>
      <c r="ABC269" s="86"/>
      <c r="ABD269" s="86"/>
      <c r="ABE269" s="86"/>
      <c r="ABF269" s="86"/>
      <c r="ABG269" s="86"/>
      <c r="ABH269" s="86"/>
      <c r="ABI269" s="86"/>
      <c r="ABJ269" s="86"/>
      <c r="ABK269" s="86"/>
      <c r="ABL269" s="86"/>
      <c r="ABM269" s="86"/>
      <c r="ABN269" s="86"/>
      <c r="ABO269" s="86"/>
      <c r="ABP269" s="86"/>
      <c r="ABQ269" s="86"/>
      <c r="ABR269" s="86"/>
      <c r="ABS269" s="86"/>
      <c r="ABT269" s="86"/>
      <c r="ABU269" s="86"/>
      <c r="ABV269" s="86"/>
      <c r="ABW269" s="86"/>
      <c r="ABX269" s="86"/>
      <c r="ABY269" s="86"/>
      <c r="ABZ269" s="86"/>
      <c r="ACA269" s="86"/>
      <c r="ACB269" s="86"/>
      <c r="ACC269" s="86"/>
      <c r="ACD269" s="86"/>
      <c r="ACE269" s="86"/>
      <c r="ACF269" s="86"/>
      <c r="ACG269" s="86"/>
      <c r="ACH269" s="86"/>
      <c r="ACI269" s="86"/>
      <c r="ACJ269" s="86"/>
      <c r="ACK269" s="86"/>
      <c r="ACL269" s="86"/>
      <c r="ACM269" s="86"/>
      <c r="ACN269" s="86"/>
      <c r="ACO269" s="86"/>
      <c r="ACP269" s="86"/>
      <c r="ACQ269" s="86"/>
      <c r="ACR269" s="86"/>
      <c r="ACS269" s="86"/>
      <c r="ACT269" s="86"/>
      <c r="ACU269" s="86"/>
      <c r="ACV269" s="86"/>
      <c r="ACW269" s="86"/>
      <c r="ACX269" s="86"/>
      <c r="ACY269" s="86"/>
      <c r="ACZ269" s="86"/>
      <c r="ADA269" s="86"/>
      <c r="ADB269" s="86"/>
      <c r="ADC269" s="86"/>
      <c r="ADD269" s="86"/>
      <c r="ADE269" s="86"/>
      <c r="ADF269" s="86"/>
      <c r="ADG269" s="86"/>
      <c r="ADH269" s="86"/>
      <c r="ADI269" s="86"/>
      <c r="ADJ269" s="86"/>
      <c r="ADK269" s="86"/>
      <c r="ADL269" s="86"/>
      <c r="ADM269" s="86"/>
      <c r="ADN269" s="86"/>
      <c r="ADO269" s="86"/>
      <c r="ADP269" s="86"/>
      <c r="ADQ269" s="86"/>
      <c r="ADR269" s="86"/>
      <c r="ADS269" s="86"/>
      <c r="ADT269" s="86"/>
      <c r="ADU269" s="86"/>
      <c r="ADV269" s="86"/>
      <c r="ADW269" s="86"/>
      <c r="ADX269" s="86"/>
      <c r="ADY269" s="86"/>
      <c r="ADZ269" s="86"/>
      <c r="AEA269" s="86"/>
      <c r="AEB269" s="86"/>
      <c r="AEC269" s="86"/>
      <c r="AED269" s="86"/>
      <c r="AEE269" s="86"/>
      <c r="AEF269" s="86"/>
      <c r="AEG269" s="86"/>
      <c r="AEH269" s="86"/>
      <c r="AEI269" s="86"/>
      <c r="AEJ269" s="86"/>
      <c r="AEK269" s="86"/>
      <c r="AEL269" s="86"/>
      <c r="AEM269" s="86"/>
      <c r="AEN269" s="86"/>
      <c r="AEO269" s="86"/>
      <c r="AEP269" s="86"/>
      <c r="AEQ269" s="86"/>
      <c r="AER269" s="86"/>
      <c r="AES269" s="86"/>
      <c r="AET269" s="86"/>
      <c r="AEU269" s="86"/>
      <c r="AEV269" s="86"/>
      <c r="AEW269" s="86"/>
      <c r="AEX269" s="86"/>
      <c r="AEY269" s="86"/>
      <c r="AEZ269" s="86"/>
      <c r="AFA269" s="86"/>
      <c r="AFB269" s="86"/>
      <c r="AFC269" s="86"/>
      <c r="AFD269" s="86"/>
      <c r="AFE269" s="86"/>
      <c r="AFF269" s="86"/>
      <c r="AFG269" s="86"/>
      <c r="AFH269" s="86"/>
      <c r="AFI269" s="86"/>
      <c r="AFJ269" s="86"/>
      <c r="AFK269" s="86"/>
      <c r="AFL269" s="86"/>
      <c r="AFM269" s="86"/>
      <c r="AFN269" s="86"/>
      <c r="AFO269" s="86"/>
      <c r="AFP269" s="86"/>
      <c r="AFQ269" s="86"/>
      <c r="AFR269" s="86"/>
      <c r="AFS269" s="86"/>
      <c r="AFT269" s="86"/>
      <c r="AFU269" s="86"/>
      <c r="AFV269" s="86"/>
      <c r="AFW269" s="86"/>
      <c r="AFX269" s="86"/>
      <c r="AFY269" s="86"/>
      <c r="AFZ269" s="86"/>
      <c r="AGA269" s="86"/>
      <c r="AGB269" s="86"/>
      <c r="AGC269" s="86"/>
      <c r="AGD269" s="86"/>
      <c r="AGE269" s="86"/>
      <c r="AGF269" s="86"/>
      <c r="AGG269" s="86"/>
      <c r="AGH269" s="86"/>
      <c r="AGI269" s="86"/>
      <c r="AGJ269" s="86"/>
      <c r="AGK269" s="86"/>
      <c r="AGL269" s="86"/>
      <c r="AGM269" s="86"/>
      <c r="AGN269" s="86"/>
      <c r="AGO269" s="86"/>
      <c r="AGP269" s="86"/>
      <c r="AGQ269" s="86"/>
      <c r="AGR269" s="86"/>
      <c r="AGS269" s="86"/>
      <c r="AGT269" s="86"/>
      <c r="AGU269" s="86"/>
      <c r="AGV269" s="86"/>
      <c r="AGW269" s="86"/>
      <c r="AGX269" s="86"/>
      <c r="AGY269" s="86"/>
      <c r="AGZ269" s="86"/>
      <c r="AHA269" s="86"/>
      <c r="AHB269" s="86"/>
      <c r="AHC269" s="86"/>
      <c r="AHD269" s="86"/>
      <c r="AHE269" s="86"/>
      <c r="AHF269" s="86"/>
      <c r="AHG269" s="86"/>
      <c r="AHH269" s="86"/>
      <c r="AHI269" s="86"/>
      <c r="AHJ269" s="86"/>
      <c r="AHK269" s="86"/>
      <c r="AHL269" s="86"/>
      <c r="AHM269" s="86"/>
      <c r="AHN269" s="86"/>
      <c r="AHO269" s="86"/>
      <c r="AHP269" s="86"/>
      <c r="AHQ269" s="86"/>
      <c r="AHR269" s="86"/>
      <c r="AHS269" s="86"/>
      <c r="AHT269" s="86"/>
      <c r="AHU269" s="86"/>
      <c r="AHV269" s="86"/>
      <c r="AHW269" s="86"/>
      <c r="AHX269" s="86"/>
      <c r="AHY269" s="86"/>
      <c r="AHZ269" s="86"/>
      <c r="AIA269" s="86"/>
      <c r="AIB269" s="86"/>
      <c r="AIC269" s="86"/>
      <c r="AID269" s="86"/>
      <c r="AIE269" s="86"/>
      <c r="AIF269" s="86"/>
      <c r="AIG269" s="86"/>
      <c r="AIH269" s="86"/>
      <c r="AII269" s="86"/>
      <c r="AIJ269" s="86"/>
      <c r="AIK269" s="86"/>
      <c r="AIL269" s="86"/>
      <c r="AIM269" s="86"/>
      <c r="AIN269" s="86"/>
      <c r="AIO269" s="86"/>
      <c r="AIP269" s="86"/>
      <c r="AIQ269" s="86"/>
      <c r="AIR269" s="86"/>
      <c r="AIS269" s="86"/>
      <c r="AIT269" s="86"/>
      <c r="AIU269" s="86"/>
      <c r="AIV269" s="86"/>
      <c r="AIW269" s="86"/>
      <c r="AIX269" s="86"/>
      <c r="AIY269" s="86"/>
      <c r="AIZ269" s="86"/>
      <c r="AJA269" s="86"/>
      <c r="AJB269" s="86"/>
      <c r="AJC269" s="86"/>
      <c r="AJD269" s="86"/>
      <c r="AJE269" s="86"/>
      <c r="AJF269" s="86"/>
      <c r="AJG269" s="86"/>
      <c r="AJH269" s="86"/>
      <c r="AJI269" s="86"/>
      <c r="AJJ269" s="86"/>
      <c r="AJK269" s="86"/>
      <c r="AJL269" s="86"/>
      <c r="AJM269" s="86"/>
      <c r="AJN269" s="86"/>
      <c r="AJO269" s="86"/>
      <c r="AJP269" s="86"/>
      <c r="AJQ269" s="86"/>
      <c r="AJR269" s="86"/>
      <c r="AJS269" s="86"/>
      <c r="AJT269" s="86"/>
      <c r="AJU269" s="86"/>
      <c r="AJV269" s="86"/>
      <c r="AJW269" s="86"/>
      <c r="AJX269" s="86"/>
      <c r="AJY269" s="86"/>
      <c r="AJZ269" s="86"/>
      <c r="AKA269" s="86"/>
      <c r="AKB269" s="86"/>
      <c r="AKC269" s="86"/>
      <c r="AKD269" s="86"/>
      <c r="AKE269" s="86"/>
      <c r="AKF269" s="86"/>
      <c r="AKG269" s="86"/>
      <c r="AKH269" s="86"/>
      <c r="AKI269" s="86"/>
      <c r="AKJ269" s="86"/>
      <c r="AKK269" s="86"/>
      <c r="AKL269" s="86"/>
      <c r="AKM269" s="86"/>
      <c r="AKN269" s="86"/>
      <c r="AKO269" s="86"/>
      <c r="AKP269" s="86"/>
      <c r="AKQ269" s="86"/>
      <c r="AKR269" s="86"/>
      <c r="AKS269" s="86"/>
      <c r="AKT269" s="86"/>
      <c r="AKU269" s="86"/>
      <c r="AKV269" s="86"/>
      <c r="AKW269" s="86"/>
      <c r="AKX269" s="86"/>
      <c r="AKY269" s="86"/>
      <c r="AKZ269" s="86"/>
      <c r="ALA269" s="86"/>
      <c r="ALB269" s="86"/>
      <c r="ALC269" s="86"/>
      <c r="ALD269" s="86"/>
      <c r="ALE269" s="86"/>
      <c r="ALF269" s="86"/>
      <c r="ALG269" s="86"/>
      <c r="ALH269" s="86"/>
      <c r="ALI269" s="86"/>
      <c r="ALJ269" s="86"/>
      <c r="ALK269" s="86"/>
      <c r="ALL269" s="86"/>
      <c r="ALM269" s="86"/>
      <c r="ALN269" s="86"/>
      <c r="ALO269" s="86"/>
      <c r="ALP269" s="86"/>
      <c r="ALQ269" s="86"/>
      <c r="ALR269" s="86"/>
      <c r="ALS269" s="86"/>
      <c r="ALT269" s="86"/>
      <c r="ALU269" s="86"/>
      <c r="ALV269" s="86"/>
      <c r="ALW269" s="86"/>
      <c r="ALX269" s="86"/>
      <c r="ALY269" s="86"/>
      <c r="ALZ269" s="86"/>
      <c r="AMA269" s="86"/>
      <c r="AMB269" s="86"/>
    </row>
    <row r="270" spans="1:1016" s="13" customFormat="1" ht="51.75" customHeight="1">
      <c r="A270" s="155">
        <v>17</v>
      </c>
      <c r="B270" s="197" t="s">
        <v>135</v>
      </c>
      <c r="C270" s="198" t="s">
        <v>133</v>
      </c>
      <c r="D270" s="171">
        <v>10</v>
      </c>
      <c r="E270" s="171">
        <v>32</v>
      </c>
      <c r="F270" s="171">
        <v>13</v>
      </c>
      <c r="G270" s="171">
        <v>19</v>
      </c>
      <c r="H270" s="171">
        <v>900.6</v>
      </c>
      <c r="I270" s="171">
        <v>328.2</v>
      </c>
      <c r="J270" s="171">
        <v>572.4</v>
      </c>
      <c r="K270" s="171">
        <v>64</v>
      </c>
      <c r="L270" s="167">
        <v>26</v>
      </c>
      <c r="M270" s="167">
        <v>38</v>
      </c>
      <c r="N270" s="318" t="s">
        <v>655</v>
      </c>
      <c r="O270" s="298" t="s">
        <v>199</v>
      </c>
      <c r="P270" s="297" t="s">
        <v>720</v>
      </c>
      <c r="Q270" s="245"/>
      <c r="R270" s="85">
        <v>20</v>
      </c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  <c r="IJ270" s="86"/>
      <c r="IK270" s="86"/>
      <c r="IL270" s="86"/>
      <c r="IM270" s="86"/>
      <c r="IN270" s="86"/>
      <c r="IO270" s="86"/>
      <c r="IP270" s="86"/>
      <c r="IQ270" s="86"/>
      <c r="IR270" s="86"/>
      <c r="IS270" s="86"/>
      <c r="IT270" s="86"/>
      <c r="IU270" s="86"/>
      <c r="IV270" s="86"/>
      <c r="IW270" s="86"/>
      <c r="IX270" s="86"/>
      <c r="IY270" s="86"/>
      <c r="IZ270" s="86"/>
      <c r="JA270" s="86"/>
      <c r="JB270" s="86"/>
      <c r="JC270" s="86"/>
      <c r="JD270" s="86"/>
      <c r="JE270" s="86"/>
      <c r="JF270" s="86"/>
      <c r="JG270" s="86"/>
      <c r="JH270" s="86"/>
      <c r="JI270" s="86"/>
      <c r="JJ270" s="86"/>
      <c r="JK270" s="86"/>
      <c r="JL270" s="86"/>
      <c r="JM270" s="86"/>
      <c r="JN270" s="86"/>
      <c r="JO270" s="86"/>
      <c r="JP270" s="86"/>
      <c r="JQ270" s="86"/>
      <c r="JR270" s="86"/>
      <c r="JS270" s="86"/>
      <c r="JT270" s="86"/>
      <c r="JU270" s="86"/>
      <c r="JV270" s="86"/>
      <c r="JW270" s="86"/>
      <c r="JX270" s="86"/>
      <c r="JY270" s="86"/>
      <c r="JZ270" s="86"/>
      <c r="KA270" s="86"/>
      <c r="KB270" s="86"/>
      <c r="KC270" s="86"/>
      <c r="KD270" s="86"/>
      <c r="KE270" s="86"/>
      <c r="KF270" s="86"/>
      <c r="KG270" s="86"/>
      <c r="KH270" s="86"/>
      <c r="KI270" s="86"/>
      <c r="KJ270" s="86"/>
      <c r="KK270" s="86"/>
      <c r="KL270" s="86"/>
      <c r="KM270" s="86"/>
      <c r="KN270" s="86"/>
      <c r="KO270" s="86"/>
      <c r="KP270" s="86"/>
      <c r="KQ270" s="86"/>
      <c r="KR270" s="86"/>
      <c r="KS270" s="86"/>
      <c r="KT270" s="86"/>
      <c r="KU270" s="86"/>
      <c r="KV270" s="86"/>
      <c r="KW270" s="86"/>
      <c r="KX270" s="86"/>
      <c r="KY270" s="86"/>
      <c r="KZ270" s="86"/>
      <c r="LA270" s="86"/>
      <c r="LB270" s="86"/>
      <c r="LC270" s="86"/>
      <c r="LD270" s="86"/>
      <c r="LE270" s="86"/>
      <c r="LF270" s="86"/>
      <c r="LG270" s="86"/>
      <c r="LH270" s="86"/>
      <c r="LI270" s="86"/>
      <c r="LJ270" s="86"/>
      <c r="LK270" s="86"/>
      <c r="LL270" s="86"/>
      <c r="LM270" s="86"/>
      <c r="LN270" s="86"/>
      <c r="LO270" s="86"/>
      <c r="LP270" s="86"/>
      <c r="LQ270" s="86"/>
      <c r="LR270" s="86"/>
      <c r="LS270" s="86"/>
      <c r="LT270" s="86"/>
      <c r="LU270" s="86"/>
      <c r="LV270" s="86"/>
      <c r="LW270" s="86"/>
      <c r="LX270" s="86"/>
      <c r="LY270" s="86"/>
      <c r="LZ270" s="86"/>
      <c r="MA270" s="86"/>
      <c r="MB270" s="86"/>
      <c r="MC270" s="86"/>
      <c r="MD270" s="86"/>
      <c r="ME270" s="86"/>
      <c r="MF270" s="86"/>
      <c r="MG270" s="86"/>
      <c r="MH270" s="86"/>
      <c r="MI270" s="86"/>
      <c r="MJ270" s="86"/>
      <c r="MK270" s="86"/>
      <c r="ML270" s="86"/>
      <c r="MM270" s="86"/>
      <c r="MN270" s="86"/>
      <c r="MO270" s="86"/>
      <c r="MP270" s="86"/>
      <c r="MQ270" s="86"/>
      <c r="MR270" s="86"/>
      <c r="MS270" s="86"/>
      <c r="MT270" s="86"/>
      <c r="MU270" s="86"/>
      <c r="MV270" s="86"/>
      <c r="MW270" s="86"/>
      <c r="MX270" s="86"/>
      <c r="MY270" s="86"/>
      <c r="MZ270" s="86"/>
      <c r="NA270" s="86"/>
      <c r="NB270" s="86"/>
      <c r="NC270" s="86"/>
      <c r="ND270" s="86"/>
      <c r="NE270" s="86"/>
      <c r="NF270" s="86"/>
      <c r="NG270" s="86"/>
      <c r="NH270" s="86"/>
      <c r="NI270" s="86"/>
      <c r="NJ270" s="86"/>
      <c r="NK270" s="86"/>
      <c r="NL270" s="86"/>
      <c r="NM270" s="86"/>
      <c r="NN270" s="86"/>
      <c r="NO270" s="86"/>
      <c r="NP270" s="86"/>
      <c r="NQ270" s="86"/>
      <c r="NR270" s="86"/>
      <c r="NS270" s="86"/>
      <c r="NT270" s="86"/>
      <c r="NU270" s="86"/>
      <c r="NV270" s="86"/>
      <c r="NW270" s="86"/>
      <c r="NX270" s="86"/>
      <c r="NY270" s="86"/>
      <c r="NZ270" s="86"/>
      <c r="OA270" s="86"/>
      <c r="OB270" s="86"/>
      <c r="OC270" s="86"/>
      <c r="OD270" s="86"/>
      <c r="OE270" s="86"/>
      <c r="OF270" s="86"/>
      <c r="OG270" s="86"/>
      <c r="OH270" s="86"/>
      <c r="OI270" s="86"/>
      <c r="OJ270" s="86"/>
      <c r="OK270" s="86"/>
      <c r="OL270" s="86"/>
      <c r="OM270" s="86"/>
      <c r="ON270" s="86"/>
      <c r="OO270" s="86"/>
      <c r="OP270" s="86"/>
      <c r="OQ270" s="86"/>
      <c r="OR270" s="86"/>
      <c r="OS270" s="86"/>
      <c r="OT270" s="86"/>
      <c r="OU270" s="86"/>
      <c r="OV270" s="86"/>
      <c r="OW270" s="86"/>
      <c r="OX270" s="86"/>
      <c r="OY270" s="86"/>
      <c r="OZ270" s="86"/>
      <c r="PA270" s="86"/>
      <c r="PB270" s="86"/>
      <c r="PC270" s="86"/>
      <c r="PD270" s="86"/>
      <c r="PE270" s="86"/>
      <c r="PF270" s="86"/>
      <c r="PG270" s="86"/>
      <c r="PH270" s="86"/>
      <c r="PI270" s="86"/>
      <c r="PJ270" s="86"/>
      <c r="PK270" s="86"/>
      <c r="PL270" s="86"/>
      <c r="PM270" s="86"/>
      <c r="PN270" s="86"/>
      <c r="PO270" s="86"/>
      <c r="PP270" s="86"/>
      <c r="PQ270" s="86"/>
      <c r="PR270" s="86"/>
      <c r="PS270" s="86"/>
      <c r="PT270" s="86"/>
      <c r="PU270" s="86"/>
      <c r="PV270" s="86"/>
      <c r="PW270" s="86"/>
      <c r="PX270" s="86"/>
      <c r="PY270" s="86"/>
      <c r="PZ270" s="86"/>
      <c r="QA270" s="86"/>
      <c r="QB270" s="86"/>
      <c r="QC270" s="86"/>
      <c r="QD270" s="86"/>
      <c r="QE270" s="86"/>
      <c r="QF270" s="86"/>
      <c r="QG270" s="86"/>
      <c r="QH270" s="86"/>
      <c r="QI270" s="86"/>
      <c r="QJ270" s="86"/>
      <c r="QK270" s="86"/>
      <c r="QL270" s="86"/>
      <c r="QM270" s="86"/>
      <c r="QN270" s="86"/>
      <c r="QO270" s="86"/>
      <c r="QP270" s="86"/>
      <c r="QQ270" s="86"/>
      <c r="QR270" s="86"/>
      <c r="QS270" s="86"/>
      <c r="QT270" s="86"/>
      <c r="QU270" s="86"/>
      <c r="QV270" s="86"/>
      <c r="QW270" s="86"/>
      <c r="QX270" s="86"/>
      <c r="QY270" s="86"/>
      <c r="QZ270" s="86"/>
      <c r="RA270" s="86"/>
      <c r="RB270" s="86"/>
      <c r="RC270" s="86"/>
      <c r="RD270" s="86"/>
      <c r="RE270" s="86"/>
      <c r="RF270" s="86"/>
      <c r="RG270" s="86"/>
      <c r="RH270" s="86"/>
      <c r="RI270" s="86"/>
      <c r="RJ270" s="86"/>
      <c r="RK270" s="86"/>
      <c r="RL270" s="86"/>
      <c r="RM270" s="86"/>
      <c r="RN270" s="86"/>
      <c r="RO270" s="86"/>
      <c r="RP270" s="86"/>
      <c r="RQ270" s="86"/>
      <c r="RR270" s="86"/>
      <c r="RS270" s="86"/>
      <c r="RT270" s="86"/>
      <c r="RU270" s="86"/>
      <c r="RV270" s="86"/>
      <c r="RW270" s="86"/>
      <c r="RX270" s="86"/>
      <c r="RY270" s="86"/>
      <c r="RZ270" s="86"/>
      <c r="SA270" s="86"/>
      <c r="SB270" s="86"/>
      <c r="SC270" s="86"/>
      <c r="SD270" s="86"/>
      <c r="SE270" s="86"/>
      <c r="SF270" s="86"/>
      <c r="SG270" s="86"/>
      <c r="SH270" s="86"/>
      <c r="SI270" s="86"/>
      <c r="SJ270" s="86"/>
      <c r="SK270" s="86"/>
      <c r="SL270" s="86"/>
      <c r="SM270" s="86"/>
      <c r="SN270" s="86"/>
      <c r="SO270" s="86"/>
      <c r="SP270" s="86"/>
      <c r="SQ270" s="86"/>
      <c r="SR270" s="86"/>
      <c r="SS270" s="86"/>
      <c r="ST270" s="86"/>
      <c r="SU270" s="86"/>
      <c r="SV270" s="86"/>
      <c r="SW270" s="86"/>
      <c r="SX270" s="86"/>
      <c r="SY270" s="86"/>
      <c r="SZ270" s="86"/>
      <c r="TA270" s="86"/>
      <c r="TB270" s="86"/>
      <c r="TC270" s="86"/>
      <c r="TD270" s="86"/>
      <c r="TE270" s="86"/>
      <c r="TF270" s="86"/>
      <c r="TG270" s="86"/>
      <c r="TH270" s="86"/>
      <c r="TI270" s="86"/>
      <c r="TJ270" s="86"/>
      <c r="TK270" s="86"/>
      <c r="TL270" s="86"/>
      <c r="TM270" s="86"/>
      <c r="TN270" s="86"/>
      <c r="TO270" s="86"/>
      <c r="TP270" s="86"/>
      <c r="TQ270" s="86"/>
      <c r="TR270" s="86"/>
      <c r="TS270" s="86"/>
      <c r="TT270" s="86"/>
      <c r="TU270" s="86"/>
      <c r="TV270" s="86"/>
      <c r="TW270" s="86"/>
      <c r="TX270" s="86"/>
      <c r="TY270" s="86"/>
      <c r="TZ270" s="86"/>
      <c r="UA270" s="86"/>
      <c r="UB270" s="86"/>
      <c r="UC270" s="86"/>
      <c r="UD270" s="86"/>
      <c r="UE270" s="86"/>
      <c r="UF270" s="86"/>
      <c r="UG270" s="86"/>
      <c r="UH270" s="86"/>
      <c r="UI270" s="86"/>
      <c r="UJ270" s="86"/>
      <c r="UK270" s="86"/>
      <c r="UL270" s="86"/>
      <c r="UM270" s="86"/>
      <c r="UN270" s="86"/>
      <c r="UO270" s="86"/>
      <c r="UP270" s="86"/>
      <c r="UQ270" s="86"/>
      <c r="UR270" s="86"/>
      <c r="US270" s="86"/>
      <c r="UT270" s="86"/>
      <c r="UU270" s="86"/>
      <c r="UV270" s="86"/>
      <c r="UW270" s="86"/>
      <c r="UX270" s="86"/>
      <c r="UY270" s="86"/>
      <c r="UZ270" s="86"/>
      <c r="VA270" s="86"/>
      <c r="VB270" s="86"/>
      <c r="VC270" s="86"/>
      <c r="VD270" s="86"/>
      <c r="VE270" s="86"/>
      <c r="VF270" s="86"/>
      <c r="VG270" s="86"/>
      <c r="VH270" s="86"/>
      <c r="VI270" s="86"/>
      <c r="VJ270" s="86"/>
      <c r="VK270" s="86"/>
      <c r="VL270" s="86"/>
      <c r="VM270" s="86"/>
      <c r="VN270" s="86"/>
      <c r="VO270" s="86"/>
      <c r="VP270" s="86"/>
      <c r="VQ270" s="86"/>
      <c r="VR270" s="86"/>
      <c r="VS270" s="86"/>
      <c r="VT270" s="86"/>
      <c r="VU270" s="86"/>
      <c r="VV270" s="86"/>
      <c r="VW270" s="86"/>
      <c r="VX270" s="86"/>
      <c r="VY270" s="86"/>
      <c r="VZ270" s="86"/>
      <c r="WA270" s="86"/>
      <c r="WB270" s="86"/>
      <c r="WC270" s="86"/>
      <c r="WD270" s="86"/>
      <c r="WE270" s="86"/>
      <c r="WF270" s="86"/>
      <c r="WG270" s="86"/>
      <c r="WH270" s="86"/>
      <c r="WI270" s="86"/>
      <c r="WJ270" s="86"/>
      <c r="WK270" s="86"/>
      <c r="WL270" s="86"/>
      <c r="WM270" s="86"/>
      <c r="WN270" s="86"/>
      <c r="WO270" s="86"/>
      <c r="WP270" s="86"/>
      <c r="WQ270" s="86"/>
      <c r="WR270" s="86"/>
      <c r="WS270" s="86"/>
      <c r="WT270" s="86"/>
      <c r="WU270" s="86"/>
      <c r="WV270" s="86"/>
      <c r="WW270" s="86"/>
      <c r="WX270" s="86"/>
      <c r="WY270" s="86"/>
      <c r="WZ270" s="86"/>
      <c r="XA270" s="86"/>
      <c r="XB270" s="86"/>
      <c r="XC270" s="86"/>
      <c r="XD270" s="86"/>
      <c r="XE270" s="86"/>
      <c r="XF270" s="86"/>
      <c r="XG270" s="86"/>
      <c r="XH270" s="86"/>
      <c r="XI270" s="86"/>
      <c r="XJ270" s="86"/>
      <c r="XK270" s="86"/>
      <c r="XL270" s="86"/>
      <c r="XM270" s="86"/>
      <c r="XN270" s="86"/>
      <c r="XO270" s="86"/>
      <c r="XP270" s="86"/>
      <c r="XQ270" s="86"/>
      <c r="XR270" s="86"/>
      <c r="XS270" s="86"/>
      <c r="XT270" s="86"/>
      <c r="XU270" s="86"/>
      <c r="XV270" s="86"/>
      <c r="XW270" s="86"/>
      <c r="XX270" s="86"/>
      <c r="XY270" s="86"/>
      <c r="XZ270" s="86"/>
      <c r="YA270" s="86"/>
      <c r="YB270" s="86"/>
      <c r="YC270" s="86"/>
      <c r="YD270" s="86"/>
      <c r="YE270" s="86"/>
      <c r="YF270" s="86"/>
      <c r="YG270" s="86"/>
      <c r="YH270" s="86"/>
      <c r="YI270" s="86"/>
      <c r="YJ270" s="86"/>
      <c r="YK270" s="86"/>
      <c r="YL270" s="86"/>
      <c r="YM270" s="86"/>
      <c r="YN270" s="86"/>
      <c r="YO270" s="86"/>
      <c r="YP270" s="86"/>
      <c r="YQ270" s="86"/>
      <c r="YR270" s="86"/>
      <c r="YS270" s="86"/>
      <c r="YT270" s="86"/>
      <c r="YU270" s="86"/>
      <c r="YV270" s="86"/>
      <c r="YW270" s="86"/>
      <c r="YX270" s="86"/>
      <c r="YY270" s="86"/>
      <c r="YZ270" s="86"/>
      <c r="ZA270" s="86"/>
      <c r="ZB270" s="86"/>
      <c r="ZC270" s="86"/>
      <c r="ZD270" s="86"/>
      <c r="ZE270" s="86"/>
      <c r="ZF270" s="86"/>
      <c r="ZG270" s="86"/>
      <c r="ZH270" s="86"/>
      <c r="ZI270" s="86"/>
      <c r="ZJ270" s="86"/>
      <c r="ZK270" s="86"/>
      <c r="ZL270" s="86"/>
      <c r="ZM270" s="86"/>
      <c r="ZN270" s="86"/>
      <c r="ZO270" s="86"/>
      <c r="ZP270" s="86"/>
      <c r="ZQ270" s="86"/>
      <c r="ZR270" s="86"/>
      <c r="ZS270" s="86"/>
      <c r="ZT270" s="86"/>
      <c r="ZU270" s="86"/>
      <c r="ZV270" s="86"/>
      <c r="ZW270" s="86"/>
      <c r="ZX270" s="86"/>
      <c r="ZY270" s="86"/>
      <c r="ZZ270" s="86"/>
      <c r="AAA270" s="86"/>
      <c r="AAB270" s="86"/>
      <c r="AAC270" s="86"/>
      <c r="AAD270" s="86"/>
      <c r="AAE270" s="86"/>
      <c r="AAF270" s="86"/>
      <c r="AAG270" s="86"/>
      <c r="AAH270" s="86"/>
      <c r="AAI270" s="86"/>
      <c r="AAJ270" s="86"/>
      <c r="AAK270" s="86"/>
      <c r="AAL270" s="86"/>
      <c r="AAM270" s="86"/>
      <c r="AAN270" s="86"/>
      <c r="AAO270" s="86"/>
      <c r="AAP270" s="86"/>
      <c r="AAQ270" s="86"/>
      <c r="AAR270" s="86"/>
      <c r="AAS270" s="86"/>
      <c r="AAT270" s="86"/>
      <c r="AAU270" s="86"/>
      <c r="AAV270" s="86"/>
      <c r="AAW270" s="86"/>
      <c r="AAX270" s="86"/>
      <c r="AAY270" s="86"/>
      <c r="AAZ270" s="86"/>
      <c r="ABA270" s="86"/>
      <c r="ABB270" s="86"/>
      <c r="ABC270" s="86"/>
      <c r="ABD270" s="86"/>
      <c r="ABE270" s="86"/>
      <c r="ABF270" s="86"/>
      <c r="ABG270" s="86"/>
      <c r="ABH270" s="86"/>
      <c r="ABI270" s="86"/>
      <c r="ABJ270" s="86"/>
      <c r="ABK270" s="86"/>
      <c r="ABL270" s="86"/>
      <c r="ABM270" s="86"/>
      <c r="ABN270" s="86"/>
      <c r="ABO270" s="86"/>
      <c r="ABP270" s="86"/>
      <c r="ABQ270" s="86"/>
      <c r="ABR270" s="86"/>
      <c r="ABS270" s="86"/>
      <c r="ABT270" s="86"/>
      <c r="ABU270" s="86"/>
      <c r="ABV270" s="86"/>
      <c r="ABW270" s="86"/>
      <c r="ABX270" s="86"/>
      <c r="ABY270" s="86"/>
      <c r="ABZ270" s="86"/>
      <c r="ACA270" s="86"/>
      <c r="ACB270" s="86"/>
      <c r="ACC270" s="86"/>
      <c r="ACD270" s="86"/>
      <c r="ACE270" s="86"/>
      <c r="ACF270" s="86"/>
      <c r="ACG270" s="86"/>
      <c r="ACH270" s="86"/>
      <c r="ACI270" s="86"/>
      <c r="ACJ270" s="86"/>
      <c r="ACK270" s="86"/>
      <c r="ACL270" s="86"/>
      <c r="ACM270" s="86"/>
      <c r="ACN270" s="86"/>
      <c r="ACO270" s="86"/>
      <c r="ACP270" s="86"/>
      <c r="ACQ270" s="86"/>
      <c r="ACR270" s="86"/>
      <c r="ACS270" s="86"/>
      <c r="ACT270" s="86"/>
      <c r="ACU270" s="86"/>
      <c r="ACV270" s="86"/>
      <c r="ACW270" s="86"/>
      <c r="ACX270" s="86"/>
      <c r="ACY270" s="86"/>
      <c r="ACZ270" s="86"/>
      <c r="ADA270" s="86"/>
      <c r="ADB270" s="86"/>
      <c r="ADC270" s="86"/>
      <c r="ADD270" s="86"/>
      <c r="ADE270" s="86"/>
      <c r="ADF270" s="86"/>
      <c r="ADG270" s="86"/>
      <c r="ADH270" s="86"/>
      <c r="ADI270" s="86"/>
      <c r="ADJ270" s="86"/>
      <c r="ADK270" s="86"/>
      <c r="ADL270" s="86"/>
      <c r="ADM270" s="86"/>
      <c r="ADN270" s="86"/>
      <c r="ADO270" s="86"/>
      <c r="ADP270" s="86"/>
      <c r="ADQ270" s="86"/>
      <c r="ADR270" s="86"/>
      <c r="ADS270" s="86"/>
      <c r="ADT270" s="86"/>
      <c r="ADU270" s="86"/>
      <c r="ADV270" s="86"/>
      <c r="ADW270" s="86"/>
      <c r="ADX270" s="86"/>
      <c r="ADY270" s="86"/>
      <c r="ADZ270" s="86"/>
      <c r="AEA270" s="86"/>
      <c r="AEB270" s="86"/>
      <c r="AEC270" s="86"/>
      <c r="AED270" s="86"/>
      <c r="AEE270" s="86"/>
      <c r="AEF270" s="86"/>
      <c r="AEG270" s="86"/>
      <c r="AEH270" s="86"/>
      <c r="AEI270" s="86"/>
      <c r="AEJ270" s="86"/>
      <c r="AEK270" s="86"/>
      <c r="AEL270" s="86"/>
      <c r="AEM270" s="86"/>
      <c r="AEN270" s="86"/>
      <c r="AEO270" s="86"/>
      <c r="AEP270" s="86"/>
      <c r="AEQ270" s="86"/>
      <c r="AER270" s="86"/>
      <c r="AES270" s="86"/>
      <c r="AET270" s="86"/>
      <c r="AEU270" s="86"/>
      <c r="AEV270" s="86"/>
      <c r="AEW270" s="86"/>
      <c r="AEX270" s="86"/>
      <c r="AEY270" s="86"/>
      <c r="AEZ270" s="86"/>
      <c r="AFA270" s="86"/>
      <c r="AFB270" s="86"/>
      <c r="AFC270" s="86"/>
      <c r="AFD270" s="86"/>
      <c r="AFE270" s="86"/>
      <c r="AFF270" s="86"/>
      <c r="AFG270" s="86"/>
      <c r="AFH270" s="86"/>
      <c r="AFI270" s="86"/>
      <c r="AFJ270" s="86"/>
      <c r="AFK270" s="86"/>
      <c r="AFL270" s="86"/>
      <c r="AFM270" s="86"/>
      <c r="AFN270" s="86"/>
      <c r="AFO270" s="86"/>
      <c r="AFP270" s="86"/>
      <c r="AFQ270" s="86"/>
      <c r="AFR270" s="86"/>
      <c r="AFS270" s="86"/>
      <c r="AFT270" s="86"/>
      <c r="AFU270" s="86"/>
      <c r="AFV270" s="86"/>
      <c r="AFW270" s="86"/>
      <c r="AFX270" s="86"/>
      <c r="AFY270" s="86"/>
      <c r="AFZ270" s="86"/>
      <c r="AGA270" s="86"/>
      <c r="AGB270" s="86"/>
      <c r="AGC270" s="86"/>
      <c r="AGD270" s="86"/>
      <c r="AGE270" s="86"/>
      <c r="AGF270" s="86"/>
      <c r="AGG270" s="86"/>
      <c r="AGH270" s="86"/>
      <c r="AGI270" s="86"/>
      <c r="AGJ270" s="86"/>
      <c r="AGK270" s="86"/>
      <c r="AGL270" s="86"/>
      <c r="AGM270" s="86"/>
      <c r="AGN270" s="86"/>
      <c r="AGO270" s="86"/>
      <c r="AGP270" s="86"/>
      <c r="AGQ270" s="86"/>
      <c r="AGR270" s="86"/>
      <c r="AGS270" s="86"/>
      <c r="AGT270" s="86"/>
      <c r="AGU270" s="86"/>
      <c r="AGV270" s="86"/>
      <c r="AGW270" s="86"/>
      <c r="AGX270" s="86"/>
      <c r="AGY270" s="86"/>
      <c r="AGZ270" s="86"/>
      <c r="AHA270" s="86"/>
      <c r="AHB270" s="86"/>
      <c r="AHC270" s="86"/>
      <c r="AHD270" s="86"/>
      <c r="AHE270" s="86"/>
      <c r="AHF270" s="86"/>
      <c r="AHG270" s="86"/>
      <c r="AHH270" s="86"/>
      <c r="AHI270" s="86"/>
      <c r="AHJ270" s="86"/>
      <c r="AHK270" s="86"/>
      <c r="AHL270" s="86"/>
      <c r="AHM270" s="86"/>
      <c r="AHN270" s="86"/>
      <c r="AHO270" s="86"/>
      <c r="AHP270" s="86"/>
      <c r="AHQ270" s="86"/>
      <c r="AHR270" s="86"/>
      <c r="AHS270" s="86"/>
      <c r="AHT270" s="86"/>
      <c r="AHU270" s="86"/>
      <c r="AHV270" s="86"/>
      <c r="AHW270" s="86"/>
      <c r="AHX270" s="86"/>
      <c r="AHY270" s="86"/>
      <c r="AHZ270" s="86"/>
      <c r="AIA270" s="86"/>
      <c r="AIB270" s="86"/>
      <c r="AIC270" s="86"/>
      <c r="AID270" s="86"/>
      <c r="AIE270" s="86"/>
      <c r="AIF270" s="86"/>
      <c r="AIG270" s="86"/>
      <c r="AIH270" s="86"/>
      <c r="AII270" s="86"/>
      <c r="AIJ270" s="86"/>
      <c r="AIK270" s="86"/>
      <c r="AIL270" s="86"/>
      <c r="AIM270" s="86"/>
      <c r="AIN270" s="86"/>
      <c r="AIO270" s="86"/>
      <c r="AIP270" s="86"/>
      <c r="AIQ270" s="86"/>
      <c r="AIR270" s="86"/>
      <c r="AIS270" s="86"/>
      <c r="AIT270" s="86"/>
      <c r="AIU270" s="86"/>
      <c r="AIV270" s="86"/>
      <c r="AIW270" s="86"/>
      <c r="AIX270" s="86"/>
      <c r="AIY270" s="86"/>
      <c r="AIZ270" s="86"/>
      <c r="AJA270" s="86"/>
      <c r="AJB270" s="86"/>
      <c r="AJC270" s="86"/>
      <c r="AJD270" s="86"/>
      <c r="AJE270" s="86"/>
      <c r="AJF270" s="86"/>
      <c r="AJG270" s="86"/>
      <c r="AJH270" s="86"/>
      <c r="AJI270" s="86"/>
      <c r="AJJ270" s="86"/>
      <c r="AJK270" s="86"/>
      <c r="AJL270" s="86"/>
      <c r="AJM270" s="86"/>
      <c r="AJN270" s="86"/>
      <c r="AJO270" s="86"/>
      <c r="AJP270" s="86"/>
      <c r="AJQ270" s="86"/>
      <c r="AJR270" s="86"/>
      <c r="AJS270" s="86"/>
      <c r="AJT270" s="86"/>
      <c r="AJU270" s="86"/>
      <c r="AJV270" s="86"/>
      <c r="AJW270" s="86"/>
      <c r="AJX270" s="86"/>
      <c r="AJY270" s="86"/>
      <c r="AJZ270" s="86"/>
      <c r="AKA270" s="86"/>
      <c r="AKB270" s="86"/>
      <c r="AKC270" s="86"/>
      <c r="AKD270" s="86"/>
      <c r="AKE270" s="86"/>
      <c r="AKF270" s="86"/>
      <c r="AKG270" s="86"/>
      <c r="AKH270" s="86"/>
      <c r="AKI270" s="86"/>
      <c r="AKJ270" s="86"/>
      <c r="AKK270" s="86"/>
      <c r="AKL270" s="86"/>
      <c r="AKM270" s="86"/>
      <c r="AKN270" s="86"/>
      <c r="AKO270" s="86"/>
      <c r="AKP270" s="86"/>
      <c r="AKQ270" s="86"/>
      <c r="AKR270" s="86"/>
      <c r="AKS270" s="86"/>
      <c r="AKT270" s="86"/>
      <c r="AKU270" s="86"/>
      <c r="AKV270" s="86"/>
      <c r="AKW270" s="86"/>
      <c r="AKX270" s="86"/>
      <c r="AKY270" s="86"/>
      <c r="AKZ270" s="86"/>
      <c r="ALA270" s="86"/>
      <c r="ALB270" s="86"/>
      <c r="ALC270" s="86"/>
      <c r="ALD270" s="86"/>
      <c r="ALE270" s="86"/>
      <c r="ALF270" s="86"/>
      <c r="ALG270" s="86"/>
      <c r="ALH270" s="86"/>
      <c r="ALI270" s="86"/>
      <c r="ALJ270" s="86"/>
      <c r="ALK270" s="86"/>
      <c r="ALL270" s="86"/>
      <c r="ALM270" s="86"/>
      <c r="ALN270" s="86"/>
      <c r="ALO270" s="86"/>
      <c r="ALP270" s="86"/>
      <c r="ALQ270" s="86"/>
      <c r="ALR270" s="86"/>
      <c r="ALS270" s="86"/>
      <c r="ALT270" s="86"/>
      <c r="ALU270" s="86"/>
      <c r="ALV270" s="86"/>
      <c r="ALW270" s="86"/>
      <c r="ALX270" s="86"/>
      <c r="ALY270" s="86"/>
      <c r="ALZ270" s="86"/>
      <c r="AMA270" s="86"/>
      <c r="AMB270" s="86"/>
    </row>
    <row r="271" spans="1:1016" s="13" customFormat="1" ht="51.75" customHeight="1">
      <c r="A271" s="155">
        <v>18</v>
      </c>
      <c r="B271" s="197" t="s">
        <v>135</v>
      </c>
      <c r="C271" s="198" t="s">
        <v>133</v>
      </c>
      <c r="D271" s="171">
        <v>44</v>
      </c>
      <c r="E271" s="171">
        <v>34</v>
      </c>
      <c r="F271" s="171">
        <v>24</v>
      </c>
      <c r="G271" s="171">
        <v>10</v>
      </c>
      <c r="H271" s="171">
        <v>918.08</v>
      </c>
      <c r="I271" s="171">
        <v>536.70000000000005</v>
      </c>
      <c r="J271" s="171">
        <v>381.38</v>
      </c>
      <c r="K271" s="171">
        <v>68</v>
      </c>
      <c r="L271" s="167">
        <v>48</v>
      </c>
      <c r="M271" s="167">
        <v>20</v>
      </c>
      <c r="N271" s="318" t="s">
        <v>656</v>
      </c>
      <c r="O271" s="298" t="s">
        <v>200</v>
      </c>
      <c r="P271" s="297" t="s">
        <v>720</v>
      </c>
      <c r="Q271" s="245"/>
      <c r="R271" s="85">
        <v>20</v>
      </c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  <c r="IJ271" s="86"/>
      <c r="IK271" s="86"/>
      <c r="IL271" s="86"/>
      <c r="IM271" s="86"/>
      <c r="IN271" s="86"/>
      <c r="IO271" s="86"/>
      <c r="IP271" s="86"/>
      <c r="IQ271" s="86"/>
      <c r="IR271" s="86"/>
      <c r="IS271" s="86"/>
      <c r="IT271" s="86"/>
      <c r="IU271" s="86"/>
      <c r="IV271" s="86"/>
      <c r="IW271" s="86"/>
      <c r="IX271" s="86"/>
      <c r="IY271" s="86"/>
      <c r="IZ271" s="86"/>
      <c r="JA271" s="86"/>
      <c r="JB271" s="86"/>
      <c r="JC271" s="86"/>
      <c r="JD271" s="86"/>
      <c r="JE271" s="86"/>
      <c r="JF271" s="86"/>
      <c r="JG271" s="86"/>
      <c r="JH271" s="86"/>
      <c r="JI271" s="86"/>
      <c r="JJ271" s="86"/>
      <c r="JK271" s="86"/>
      <c r="JL271" s="86"/>
      <c r="JM271" s="86"/>
      <c r="JN271" s="86"/>
      <c r="JO271" s="86"/>
      <c r="JP271" s="86"/>
      <c r="JQ271" s="86"/>
      <c r="JR271" s="86"/>
      <c r="JS271" s="86"/>
      <c r="JT271" s="86"/>
      <c r="JU271" s="86"/>
      <c r="JV271" s="86"/>
      <c r="JW271" s="86"/>
      <c r="JX271" s="86"/>
      <c r="JY271" s="86"/>
      <c r="JZ271" s="86"/>
      <c r="KA271" s="86"/>
      <c r="KB271" s="86"/>
      <c r="KC271" s="86"/>
      <c r="KD271" s="86"/>
      <c r="KE271" s="86"/>
      <c r="KF271" s="86"/>
      <c r="KG271" s="86"/>
      <c r="KH271" s="86"/>
      <c r="KI271" s="86"/>
      <c r="KJ271" s="86"/>
      <c r="KK271" s="86"/>
      <c r="KL271" s="86"/>
      <c r="KM271" s="86"/>
      <c r="KN271" s="86"/>
      <c r="KO271" s="86"/>
      <c r="KP271" s="86"/>
      <c r="KQ271" s="86"/>
      <c r="KR271" s="86"/>
      <c r="KS271" s="86"/>
      <c r="KT271" s="86"/>
      <c r="KU271" s="86"/>
      <c r="KV271" s="86"/>
      <c r="KW271" s="86"/>
      <c r="KX271" s="86"/>
      <c r="KY271" s="86"/>
      <c r="KZ271" s="86"/>
      <c r="LA271" s="86"/>
      <c r="LB271" s="86"/>
      <c r="LC271" s="86"/>
      <c r="LD271" s="86"/>
      <c r="LE271" s="86"/>
      <c r="LF271" s="86"/>
      <c r="LG271" s="86"/>
      <c r="LH271" s="86"/>
      <c r="LI271" s="86"/>
      <c r="LJ271" s="86"/>
      <c r="LK271" s="86"/>
      <c r="LL271" s="86"/>
      <c r="LM271" s="86"/>
      <c r="LN271" s="86"/>
      <c r="LO271" s="86"/>
      <c r="LP271" s="86"/>
      <c r="LQ271" s="86"/>
      <c r="LR271" s="86"/>
      <c r="LS271" s="86"/>
      <c r="LT271" s="86"/>
      <c r="LU271" s="86"/>
      <c r="LV271" s="86"/>
      <c r="LW271" s="86"/>
      <c r="LX271" s="86"/>
      <c r="LY271" s="86"/>
      <c r="LZ271" s="86"/>
      <c r="MA271" s="86"/>
      <c r="MB271" s="86"/>
      <c r="MC271" s="86"/>
      <c r="MD271" s="86"/>
      <c r="ME271" s="86"/>
      <c r="MF271" s="86"/>
      <c r="MG271" s="86"/>
      <c r="MH271" s="86"/>
      <c r="MI271" s="86"/>
      <c r="MJ271" s="86"/>
      <c r="MK271" s="86"/>
      <c r="ML271" s="86"/>
      <c r="MM271" s="86"/>
      <c r="MN271" s="86"/>
      <c r="MO271" s="86"/>
      <c r="MP271" s="86"/>
      <c r="MQ271" s="86"/>
      <c r="MR271" s="86"/>
      <c r="MS271" s="86"/>
      <c r="MT271" s="86"/>
      <c r="MU271" s="86"/>
      <c r="MV271" s="86"/>
      <c r="MW271" s="86"/>
      <c r="MX271" s="86"/>
      <c r="MY271" s="86"/>
      <c r="MZ271" s="86"/>
      <c r="NA271" s="86"/>
      <c r="NB271" s="86"/>
      <c r="NC271" s="86"/>
      <c r="ND271" s="86"/>
      <c r="NE271" s="86"/>
      <c r="NF271" s="86"/>
      <c r="NG271" s="86"/>
      <c r="NH271" s="86"/>
      <c r="NI271" s="86"/>
      <c r="NJ271" s="86"/>
      <c r="NK271" s="86"/>
      <c r="NL271" s="86"/>
      <c r="NM271" s="86"/>
      <c r="NN271" s="86"/>
      <c r="NO271" s="86"/>
      <c r="NP271" s="86"/>
      <c r="NQ271" s="86"/>
      <c r="NR271" s="86"/>
      <c r="NS271" s="86"/>
      <c r="NT271" s="86"/>
      <c r="NU271" s="86"/>
      <c r="NV271" s="86"/>
      <c r="NW271" s="86"/>
      <c r="NX271" s="86"/>
      <c r="NY271" s="86"/>
      <c r="NZ271" s="86"/>
      <c r="OA271" s="86"/>
      <c r="OB271" s="86"/>
      <c r="OC271" s="86"/>
      <c r="OD271" s="86"/>
      <c r="OE271" s="86"/>
      <c r="OF271" s="86"/>
      <c r="OG271" s="86"/>
      <c r="OH271" s="86"/>
      <c r="OI271" s="86"/>
      <c r="OJ271" s="86"/>
      <c r="OK271" s="86"/>
      <c r="OL271" s="86"/>
      <c r="OM271" s="86"/>
      <c r="ON271" s="86"/>
      <c r="OO271" s="86"/>
      <c r="OP271" s="86"/>
      <c r="OQ271" s="86"/>
      <c r="OR271" s="86"/>
      <c r="OS271" s="86"/>
      <c r="OT271" s="86"/>
      <c r="OU271" s="86"/>
      <c r="OV271" s="86"/>
      <c r="OW271" s="86"/>
      <c r="OX271" s="86"/>
      <c r="OY271" s="86"/>
      <c r="OZ271" s="86"/>
      <c r="PA271" s="86"/>
      <c r="PB271" s="86"/>
      <c r="PC271" s="86"/>
      <c r="PD271" s="86"/>
      <c r="PE271" s="86"/>
      <c r="PF271" s="86"/>
      <c r="PG271" s="86"/>
      <c r="PH271" s="86"/>
      <c r="PI271" s="86"/>
      <c r="PJ271" s="86"/>
      <c r="PK271" s="86"/>
      <c r="PL271" s="86"/>
      <c r="PM271" s="86"/>
      <c r="PN271" s="86"/>
      <c r="PO271" s="86"/>
      <c r="PP271" s="86"/>
      <c r="PQ271" s="86"/>
      <c r="PR271" s="86"/>
      <c r="PS271" s="86"/>
      <c r="PT271" s="86"/>
      <c r="PU271" s="86"/>
      <c r="PV271" s="86"/>
      <c r="PW271" s="86"/>
      <c r="PX271" s="86"/>
      <c r="PY271" s="86"/>
      <c r="PZ271" s="86"/>
      <c r="QA271" s="86"/>
      <c r="QB271" s="86"/>
      <c r="QC271" s="86"/>
      <c r="QD271" s="86"/>
      <c r="QE271" s="86"/>
      <c r="QF271" s="86"/>
      <c r="QG271" s="86"/>
      <c r="QH271" s="86"/>
      <c r="QI271" s="86"/>
      <c r="QJ271" s="86"/>
      <c r="QK271" s="86"/>
      <c r="QL271" s="86"/>
      <c r="QM271" s="86"/>
      <c r="QN271" s="86"/>
      <c r="QO271" s="86"/>
      <c r="QP271" s="86"/>
      <c r="QQ271" s="86"/>
      <c r="QR271" s="86"/>
      <c r="QS271" s="86"/>
      <c r="QT271" s="86"/>
      <c r="QU271" s="86"/>
      <c r="QV271" s="86"/>
      <c r="QW271" s="86"/>
      <c r="QX271" s="86"/>
      <c r="QY271" s="86"/>
      <c r="QZ271" s="86"/>
      <c r="RA271" s="86"/>
      <c r="RB271" s="86"/>
      <c r="RC271" s="86"/>
      <c r="RD271" s="86"/>
      <c r="RE271" s="86"/>
      <c r="RF271" s="86"/>
      <c r="RG271" s="86"/>
      <c r="RH271" s="86"/>
      <c r="RI271" s="86"/>
      <c r="RJ271" s="86"/>
      <c r="RK271" s="86"/>
      <c r="RL271" s="86"/>
      <c r="RM271" s="86"/>
      <c r="RN271" s="86"/>
      <c r="RO271" s="86"/>
      <c r="RP271" s="86"/>
      <c r="RQ271" s="86"/>
      <c r="RR271" s="86"/>
      <c r="RS271" s="86"/>
      <c r="RT271" s="86"/>
      <c r="RU271" s="86"/>
      <c r="RV271" s="86"/>
      <c r="RW271" s="86"/>
      <c r="RX271" s="86"/>
      <c r="RY271" s="86"/>
      <c r="RZ271" s="86"/>
      <c r="SA271" s="86"/>
      <c r="SB271" s="86"/>
      <c r="SC271" s="86"/>
      <c r="SD271" s="86"/>
      <c r="SE271" s="86"/>
      <c r="SF271" s="86"/>
      <c r="SG271" s="86"/>
      <c r="SH271" s="86"/>
      <c r="SI271" s="86"/>
      <c r="SJ271" s="86"/>
      <c r="SK271" s="86"/>
      <c r="SL271" s="86"/>
      <c r="SM271" s="86"/>
      <c r="SN271" s="86"/>
      <c r="SO271" s="86"/>
      <c r="SP271" s="86"/>
      <c r="SQ271" s="86"/>
      <c r="SR271" s="86"/>
      <c r="SS271" s="86"/>
      <c r="ST271" s="86"/>
      <c r="SU271" s="86"/>
      <c r="SV271" s="86"/>
      <c r="SW271" s="86"/>
      <c r="SX271" s="86"/>
      <c r="SY271" s="86"/>
      <c r="SZ271" s="86"/>
      <c r="TA271" s="86"/>
      <c r="TB271" s="86"/>
      <c r="TC271" s="86"/>
      <c r="TD271" s="86"/>
      <c r="TE271" s="86"/>
      <c r="TF271" s="86"/>
      <c r="TG271" s="86"/>
      <c r="TH271" s="86"/>
      <c r="TI271" s="86"/>
      <c r="TJ271" s="86"/>
      <c r="TK271" s="86"/>
      <c r="TL271" s="86"/>
      <c r="TM271" s="86"/>
      <c r="TN271" s="86"/>
      <c r="TO271" s="86"/>
      <c r="TP271" s="86"/>
      <c r="TQ271" s="86"/>
      <c r="TR271" s="86"/>
      <c r="TS271" s="86"/>
      <c r="TT271" s="86"/>
      <c r="TU271" s="86"/>
      <c r="TV271" s="86"/>
      <c r="TW271" s="86"/>
      <c r="TX271" s="86"/>
      <c r="TY271" s="86"/>
      <c r="TZ271" s="86"/>
      <c r="UA271" s="86"/>
      <c r="UB271" s="86"/>
      <c r="UC271" s="86"/>
      <c r="UD271" s="86"/>
      <c r="UE271" s="86"/>
      <c r="UF271" s="86"/>
      <c r="UG271" s="86"/>
      <c r="UH271" s="86"/>
      <c r="UI271" s="86"/>
      <c r="UJ271" s="86"/>
      <c r="UK271" s="86"/>
      <c r="UL271" s="86"/>
      <c r="UM271" s="86"/>
      <c r="UN271" s="86"/>
      <c r="UO271" s="86"/>
      <c r="UP271" s="86"/>
      <c r="UQ271" s="86"/>
      <c r="UR271" s="86"/>
      <c r="US271" s="86"/>
      <c r="UT271" s="86"/>
      <c r="UU271" s="86"/>
      <c r="UV271" s="86"/>
      <c r="UW271" s="86"/>
      <c r="UX271" s="86"/>
      <c r="UY271" s="86"/>
      <c r="UZ271" s="86"/>
      <c r="VA271" s="86"/>
      <c r="VB271" s="86"/>
      <c r="VC271" s="86"/>
      <c r="VD271" s="86"/>
      <c r="VE271" s="86"/>
      <c r="VF271" s="86"/>
      <c r="VG271" s="86"/>
      <c r="VH271" s="86"/>
      <c r="VI271" s="86"/>
      <c r="VJ271" s="86"/>
      <c r="VK271" s="86"/>
      <c r="VL271" s="86"/>
      <c r="VM271" s="86"/>
      <c r="VN271" s="86"/>
      <c r="VO271" s="86"/>
      <c r="VP271" s="86"/>
      <c r="VQ271" s="86"/>
      <c r="VR271" s="86"/>
      <c r="VS271" s="86"/>
      <c r="VT271" s="86"/>
      <c r="VU271" s="86"/>
      <c r="VV271" s="86"/>
      <c r="VW271" s="86"/>
      <c r="VX271" s="86"/>
      <c r="VY271" s="86"/>
      <c r="VZ271" s="86"/>
      <c r="WA271" s="86"/>
      <c r="WB271" s="86"/>
      <c r="WC271" s="86"/>
      <c r="WD271" s="86"/>
      <c r="WE271" s="86"/>
      <c r="WF271" s="86"/>
      <c r="WG271" s="86"/>
      <c r="WH271" s="86"/>
      <c r="WI271" s="86"/>
      <c r="WJ271" s="86"/>
      <c r="WK271" s="86"/>
      <c r="WL271" s="86"/>
      <c r="WM271" s="86"/>
      <c r="WN271" s="86"/>
      <c r="WO271" s="86"/>
      <c r="WP271" s="86"/>
      <c r="WQ271" s="86"/>
      <c r="WR271" s="86"/>
      <c r="WS271" s="86"/>
      <c r="WT271" s="86"/>
      <c r="WU271" s="86"/>
      <c r="WV271" s="86"/>
      <c r="WW271" s="86"/>
      <c r="WX271" s="86"/>
      <c r="WY271" s="86"/>
      <c r="WZ271" s="86"/>
      <c r="XA271" s="86"/>
      <c r="XB271" s="86"/>
      <c r="XC271" s="86"/>
      <c r="XD271" s="86"/>
      <c r="XE271" s="86"/>
      <c r="XF271" s="86"/>
      <c r="XG271" s="86"/>
      <c r="XH271" s="86"/>
      <c r="XI271" s="86"/>
      <c r="XJ271" s="86"/>
      <c r="XK271" s="86"/>
      <c r="XL271" s="86"/>
      <c r="XM271" s="86"/>
      <c r="XN271" s="86"/>
      <c r="XO271" s="86"/>
      <c r="XP271" s="86"/>
      <c r="XQ271" s="86"/>
      <c r="XR271" s="86"/>
      <c r="XS271" s="86"/>
      <c r="XT271" s="86"/>
      <c r="XU271" s="86"/>
      <c r="XV271" s="86"/>
      <c r="XW271" s="86"/>
      <c r="XX271" s="86"/>
      <c r="XY271" s="86"/>
      <c r="XZ271" s="86"/>
      <c r="YA271" s="86"/>
      <c r="YB271" s="86"/>
      <c r="YC271" s="86"/>
      <c r="YD271" s="86"/>
      <c r="YE271" s="86"/>
      <c r="YF271" s="86"/>
      <c r="YG271" s="86"/>
      <c r="YH271" s="86"/>
      <c r="YI271" s="86"/>
      <c r="YJ271" s="86"/>
      <c r="YK271" s="86"/>
      <c r="YL271" s="86"/>
      <c r="YM271" s="86"/>
      <c r="YN271" s="86"/>
      <c r="YO271" s="86"/>
      <c r="YP271" s="86"/>
      <c r="YQ271" s="86"/>
      <c r="YR271" s="86"/>
      <c r="YS271" s="86"/>
      <c r="YT271" s="86"/>
      <c r="YU271" s="86"/>
      <c r="YV271" s="86"/>
      <c r="YW271" s="86"/>
      <c r="YX271" s="86"/>
      <c r="YY271" s="86"/>
      <c r="YZ271" s="86"/>
      <c r="ZA271" s="86"/>
      <c r="ZB271" s="86"/>
      <c r="ZC271" s="86"/>
      <c r="ZD271" s="86"/>
      <c r="ZE271" s="86"/>
      <c r="ZF271" s="86"/>
      <c r="ZG271" s="86"/>
      <c r="ZH271" s="86"/>
      <c r="ZI271" s="86"/>
      <c r="ZJ271" s="86"/>
      <c r="ZK271" s="86"/>
      <c r="ZL271" s="86"/>
      <c r="ZM271" s="86"/>
      <c r="ZN271" s="86"/>
      <c r="ZO271" s="86"/>
      <c r="ZP271" s="86"/>
      <c r="ZQ271" s="86"/>
      <c r="ZR271" s="86"/>
      <c r="ZS271" s="86"/>
      <c r="ZT271" s="86"/>
      <c r="ZU271" s="86"/>
      <c r="ZV271" s="86"/>
      <c r="ZW271" s="86"/>
      <c r="ZX271" s="86"/>
      <c r="ZY271" s="86"/>
      <c r="ZZ271" s="86"/>
      <c r="AAA271" s="86"/>
      <c r="AAB271" s="86"/>
      <c r="AAC271" s="86"/>
      <c r="AAD271" s="86"/>
      <c r="AAE271" s="86"/>
      <c r="AAF271" s="86"/>
      <c r="AAG271" s="86"/>
      <c r="AAH271" s="86"/>
      <c r="AAI271" s="86"/>
      <c r="AAJ271" s="86"/>
      <c r="AAK271" s="86"/>
      <c r="AAL271" s="86"/>
      <c r="AAM271" s="86"/>
      <c r="AAN271" s="86"/>
      <c r="AAO271" s="86"/>
      <c r="AAP271" s="86"/>
      <c r="AAQ271" s="86"/>
      <c r="AAR271" s="86"/>
      <c r="AAS271" s="86"/>
      <c r="AAT271" s="86"/>
      <c r="AAU271" s="86"/>
      <c r="AAV271" s="86"/>
      <c r="AAW271" s="86"/>
      <c r="AAX271" s="86"/>
      <c r="AAY271" s="86"/>
      <c r="AAZ271" s="86"/>
      <c r="ABA271" s="86"/>
      <c r="ABB271" s="86"/>
      <c r="ABC271" s="86"/>
      <c r="ABD271" s="86"/>
      <c r="ABE271" s="86"/>
      <c r="ABF271" s="86"/>
      <c r="ABG271" s="86"/>
      <c r="ABH271" s="86"/>
      <c r="ABI271" s="86"/>
      <c r="ABJ271" s="86"/>
      <c r="ABK271" s="86"/>
      <c r="ABL271" s="86"/>
      <c r="ABM271" s="86"/>
      <c r="ABN271" s="86"/>
      <c r="ABO271" s="86"/>
      <c r="ABP271" s="86"/>
      <c r="ABQ271" s="86"/>
      <c r="ABR271" s="86"/>
      <c r="ABS271" s="86"/>
      <c r="ABT271" s="86"/>
      <c r="ABU271" s="86"/>
      <c r="ABV271" s="86"/>
      <c r="ABW271" s="86"/>
      <c r="ABX271" s="86"/>
      <c r="ABY271" s="86"/>
      <c r="ABZ271" s="86"/>
      <c r="ACA271" s="86"/>
      <c r="ACB271" s="86"/>
      <c r="ACC271" s="86"/>
      <c r="ACD271" s="86"/>
      <c r="ACE271" s="86"/>
      <c r="ACF271" s="86"/>
      <c r="ACG271" s="86"/>
      <c r="ACH271" s="86"/>
      <c r="ACI271" s="86"/>
      <c r="ACJ271" s="86"/>
      <c r="ACK271" s="86"/>
      <c r="ACL271" s="86"/>
      <c r="ACM271" s="86"/>
      <c r="ACN271" s="86"/>
      <c r="ACO271" s="86"/>
      <c r="ACP271" s="86"/>
      <c r="ACQ271" s="86"/>
      <c r="ACR271" s="86"/>
      <c r="ACS271" s="86"/>
      <c r="ACT271" s="86"/>
      <c r="ACU271" s="86"/>
      <c r="ACV271" s="86"/>
      <c r="ACW271" s="86"/>
      <c r="ACX271" s="86"/>
      <c r="ACY271" s="86"/>
      <c r="ACZ271" s="86"/>
      <c r="ADA271" s="86"/>
      <c r="ADB271" s="86"/>
      <c r="ADC271" s="86"/>
      <c r="ADD271" s="86"/>
      <c r="ADE271" s="86"/>
      <c r="ADF271" s="86"/>
      <c r="ADG271" s="86"/>
      <c r="ADH271" s="86"/>
      <c r="ADI271" s="86"/>
      <c r="ADJ271" s="86"/>
      <c r="ADK271" s="86"/>
      <c r="ADL271" s="86"/>
      <c r="ADM271" s="86"/>
      <c r="ADN271" s="86"/>
      <c r="ADO271" s="86"/>
      <c r="ADP271" s="86"/>
      <c r="ADQ271" s="86"/>
      <c r="ADR271" s="86"/>
      <c r="ADS271" s="86"/>
      <c r="ADT271" s="86"/>
      <c r="ADU271" s="86"/>
      <c r="ADV271" s="86"/>
      <c r="ADW271" s="86"/>
      <c r="ADX271" s="86"/>
      <c r="ADY271" s="86"/>
      <c r="ADZ271" s="86"/>
      <c r="AEA271" s="86"/>
      <c r="AEB271" s="86"/>
      <c r="AEC271" s="86"/>
      <c r="AED271" s="86"/>
      <c r="AEE271" s="86"/>
      <c r="AEF271" s="86"/>
      <c r="AEG271" s="86"/>
      <c r="AEH271" s="86"/>
      <c r="AEI271" s="86"/>
      <c r="AEJ271" s="86"/>
      <c r="AEK271" s="86"/>
      <c r="AEL271" s="86"/>
      <c r="AEM271" s="86"/>
      <c r="AEN271" s="86"/>
      <c r="AEO271" s="86"/>
      <c r="AEP271" s="86"/>
      <c r="AEQ271" s="86"/>
      <c r="AER271" s="86"/>
      <c r="AES271" s="86"/>
      <c r="AET271" s="86"/>
      <c r="AEU271" s="86"/>
      <c r="AEV271" s="86"/>
      <c r="AEW271" s="86"/>
      <c r="AEX271" s="86"/>
      <c r="AEY271" s="86"/>
      <c r="AEZ271" s="86"/>
      <c r="AFA271" s="86"/>
      <c r="AFB271" s="86"/>
      <c r="AFC271" s="86"/>
      <c r="AFD271" s="86"/>
      <c r="AFE271" s="86"/>
      <c r="AFF271" s="86"/>
      <c r="AFG271" s="86"/>
      <c r="AFH271" s="86"/>
      <c r="AFI271" s="86"/>
      <c r="AFJ271" s="86"/>
      <c r="AFK271" s="86"/>
      <c r="AFL271" s="86"/>
      <c r="AFM271" s="86"/>
      <c r="AFN271" s="86"/>
      <c r="AFO271" s="86"/>
      <c r="AFP271" s="86"/>
      <c r="AFQ271" s="86"/>
      <c r="AFR271" s="86"/>
      <c r="AFS271" s="86"/>
      <c r="AFT271" s="86"/>
      <c r="AFU271" s="86"/>
      <c r="AFV271" s="86"/>
      <c r="AFW271" s="86"/>
      <c r="AFX271" s="86"/>
      <c r="AFY271" s="86"/>
      <c r="AFZ271" s="86"/>
      <c r="AGA271" s="86"/>
      <c r="AGB271" s="86"/>
      <c r="AGC271" s="86"/>
      <c r="AGD271" s="86"/>
      <c r="AGE271" s="86"/>
      <c r="AGF271" s="86"/>
      <c r="AGG271" s="86"/>
      <c r="AGH271" s="86"/>
      <c r="AGI271" s="86"/>
      <c r="AGJ271" s="86"/>
      <c r="AGK271" s="86"/>
      <c r="AGL271" s="86"/>
      <c r="AGM271" s="86"/>
      <c r="AGN271" s="86"/>
      <c r="AGO271" s="86"/>
      <c r="AGP271" s="86"/>
      <c r="AGQ271" s="86"/>
      <c r="AGR271" s="86"/>
      <c r="AGS271" s="86"/>
      <c r="AGT271" s="86"/>
      <c r="AGU271" s="86"/>
      <c r="AGV271" s="86"/>
      <c r="AGW271" s="86"/>
      <c r="AGX271" s="86"/>
      <c r="AGY271" s="86"/>
      <c r="AGZ271" s="86"/>
      <c r="AHA271" s="86"/>
      <c r="AHB271" s="86"/>
      <c r="AHC271" s="86"/>
      <c r="AHD271" s="86"/>
      <c r="AHE271" s="86"/>
      <c r="AHF271" s="86"/>
      <c r="AHG271" s="86"/>
      <c r="AHH271" s="86"/>
      <c r="AHI271" s="86"/>
      <c r="AHJ271" s="86"/>
      <c r="AHK271" s="86"/>
      <c r="AHL271" s="86"/>
      <c r="AHM271" s="86"/>
      <c r="AHN271" s="86"/>
      <c r="AHO271" s="86"/>
      <c r="AHP271" s="86"/>
      <c r="AHQ271" s="86"/>
      <c r="AHR271" s="86"/>
      <c r="AHS271" s="86"/>
      <c r="AHT271" s="86"/>
      <c r="AHU271" s="86"/>
      <c r="AHV271" s="86"/>
      <c r="AHW271" s="86"/>
      <c r="AHX271" s="86"/>
      <c r="AHY271" s="86"/>
      <c r="AHZ271" s="86"/>
      <c r="AIA271" s="86"/>
      <c r="AIB271" s="86"/>
      <c r="AIC271" s="86"/>
      <c r="AID271" s="86"/>
      <c r="AIE271" s="86"/>
      <c r="AIF271" s="86"/>
      <c r="AIG271" s="86"/>
      <c r="AIH271" s="86"/>
      <c r="AII271" s="86"/>
      <c r="AIJ271" s="86"/>
      <c r="AIK271" s="86"/>
      <c r="AIL271" s="86"/>
      <c r="AIM271" s="86"/>
      <c r="AIN271" s="86"/>
      <c r="AIO271" s="86"/>
      <c r="AIP271" s="86"/>
      <c r="AIQ271" s="86"/>
      <c r="AIR271" s="86"/>
      <c r="AIS271" s="86"/>
      <c r="AIT271" s="86"/>
      <c r="AIU271" s="86"/>
      <c r="AIV271" s="86"/>
      <c r="AIW271" s="86"/>
      <c r="AIX271" s="86"/>
      <c r="AIY271" s="86"/>
      <c r="AIZ271" s="86"/>
      <c r="AJA271" s="86"/>
      <c r="AJB271" s="86"/>
      <c r="AJC271" s="86"/>
      <c r="AJD271" s="86"/>
      <c r="AJE271" s="86"/>
      <c r="AJF271" s="86"/>
      <c r="AJG271" s="86"/>
      <c r="AJH271" s="86"/>
      <c r="AJI271" s="86"/>
      <c r="AJJ271" s="86"/>
      <c r="AJK271" s="86"/>
      <c r="AJL271" s="86"/>
      <c r="AJM271" s="86"/>
      <c r="AJN271" s="86"/>
      <c r="AJO271" s="86"/>
      <c r="AJP271" s="86"/>
      <c r="AJQ271" s="86"/>
      <c r="AJR271" s="86"/>
      <c r="AJS271" s="86"/>
      <c r="AJT271" s="86"/>
      <c r="AJU271" s="86"/>
      <c r="AJV271" s="86"/>
      <c r="AJW271" s="86"/>
      <c r="AJX271" s="86"/>
      <c r="AJY271" s="86"/>
      <c r="AJZ271" s="86"/>
      <c r="AKA271" s="86"/>
      <c r="AKB271" s="86"/>
      <c r="AKC271" s="86"/>
      <c r="AKD271" s="86"/>
      <c r="AKE271" s="86"/>
      <c r="AKF271" s="86"/>
      <c r="AKG271" s="86"/>
      <c r="AKH271" s="86"/>
      <c r="AKI271" s="86"/>
      <c r="AKJ271" s="86"/>
      <c r="AKK271" s="86"/>
      <c r="AKL271" s="86"/>
      <c r="AKM271" s="86"/>
      <c r="AKN271" s="86"/>
      <c r="AKO271" s="86"/>
      <c r="AKP271" s="86"/>
      <c r="AKQ271" s="86"/>
      <c r="AKR271" s="86"/>
      <c r="AKS271" s="86"/>
      <c r="AKT271" s="86"/>
      <c r="AKU271" s="86"/>
      <c r="AKV271" s="86"/>
      <c r="AKW271" s="86"/>
      <c r="AKX271" s="86"/>
      <c r="AKY271" s="86"/>
      <c r="AKZ271" s="86"/>
      <c r="ALA271" s="86"/>
      <c r="ALB271" s="86"/>
      <c r="ALC271" s="86"/>
      <c r="ALD271" s="86"/>
      <c r="ALE271" s="86"/>
      <c r="ALF271" s="86"/>
      <c r="ALG271" s="86"/>
      <c r="ALH271" s="86"/>
      <c r="ALI271" s="86"/>
      <c r="ALJ271" s="86"/>
      <c r="ALK271" s="86"/>
      <c r="ALL271" s="86"/>
      <c r="ALM271" s="86"/>
      <c r="ALN271" s="86"/>
      <c r="ALO271" s="86"/>
      <c r="ALP271" s="86"/>
      <c r="ALQ271" s="86"/>
      <c r="ALR271" s="86"/>
      <c r="ALS271" s="86"/>
      <c r="ALT271" s="86"/>
      <c r="ALU271" s="86"/>
      <c r="ALV271" s="86"/>
      <c r="ALW271" s="86"/>
      <c r="ALX271" s="86"/>
      <c r="ALY271" s="86"/>
      <c r="ALZ271" s="86"/>
      <c r="AMA271" s="86"/>
      <c r="AMB271" s="86"/>
    </row>
    <row r="272" spans="1:1016" s="13" customFormat="1" ht="51.75" customHeight="1">
      <c r="A272" s="154">
        <v>19</v>
      </c>
      <c r="B272" s="197" t="s">
        <v>135</v>
      </c>
      <c r="C272" s="198" t="s">
        <v>657</v>
      </c>
      <c r="D272" s="171" t="s">
        <v>201</v>
      </c>
      <c r="E272" s="171">
        <v>18</v>
      </c>
      <c r="F272" s="171">
        <v>0</v>
      </c>
      <c r="G272" s="171">
        <v>18</v>
      </c>
      <c r="H272" s="171">
        <v>1164.4000000000001</v>
      </c>
      <c r="I272" s="171">
        <v>0</v>
      </c>
      <c r="J272" s="171">
        <v>1164.4000000000001</v>
      </c>
      <c r="K272" s="171">
        <v>54</v>
      </c>
      <c r="L272" s="167">
        <v>0</v>
      </c>
      <c r="M272" s="167">
        <v>54</v>
      </c>
      <c r="N272" s="318" t="s">
        <v>658</v>
      </c>
      <c r="O272" s="298" t="s">
        <v>202</v>
      </c>
      <c r="P272" s="297" t="s">
        <v>720</v>
      </c>
      <c r="Q272" s="245"/>
      <c r="R272" s="85">
        <v>21</v>
      </c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  <c r="IJ272" s="86"/>
      <c r="IK272" s="86"/>
      <c r="IL272" s="86"/>
      <c r="IM272" s="86"/>
      <c r="IN272" s="86"/>
      <c r="IO272" s="86"/>
      <c r="IP272" s="86"/>
      <c r="IQ272" s="86"/>
      <c r="IR272" s="86"/>
      <c r="IS272" s="86"/>
      <c r="IT272" s="86"/>
      <c r="IU272" s="86"/>
      <c r="IV272" s="86"/>
      <c r="IW272" s="86"/>
      <c r="IX272" s="86"/>
      <c r="IY272" s="86"/>
      <c r="IZ272" s="86"/>
      <c r="JA272" s="86"/>
      <c r="JB272" s="86"/>
      <c r="JC272" s="86"/>
      <c r="JD272" s="86"/>
      <c r="JE272" s="86"/>
      <c r="JF272" s="86"/>
      <c r="JG272" s="86"/>
      <c r="JH272" s="86"/>
      <c r="JI272" s="86"/>
      <c r="JJ272" s="86"/>
      <c r="JK272" s="86"/>
      <c r="JL272" s="86"/>
      <c r="JM272" s="86"/>
      <c r="JN272" s="86"/>
      <c r="JO272" s="86"/>
      <c r="JP272" s="86"/>
      <c r="JQ272" s="86"/>
      <c r="JR272" s="86"/>
      <c r="JS272" s="86"/>
      <c r="JT272" s="86"/>
      <c r="JU272" s="86"/>
      <c r="JV272" s="86"/>
      <c r="JW272" s="86"/>
      <c r="JX272" s="86"/>
      <c r="JY272" s="86"/>
      <c r="JZ272" s="86"/>
      <c r="KA272" s="86"/>
      <c r="KB272" s="86"/>
      <c r="KC272" s="86"/>
      <c r="KD272" s="86"/>
      <c r="KE272" s="86"/>
      <c r="KF272" s="86"/>
      <c r="KG272" s="86"/>
      <c r="KH272" s="86"/>
      <c r="KI272" s="86"/>
      <c r="KJ272" s="86"/>
      <c r="KK272" s="86"/>
      <c r="KL272" s="86"/>
      <c r="KM272" s="86"/>
      <c r="KN272" s="86"/>
      <c r="KO272" s="86"/>
      <c r="KP272" s="86"/>
      <c r="KQ272" s="86"/>
      <c r="KR272" s="86"/>
      <c r="KS272" s="86"/>
      <c r="KT272" s="86"/>
      <c r="KU272" s="86"/>
      <c r="KV272" s="86"/>
      <c r="KW272" s="86"/>
      <c r="KX272" s="86"/>
      <c r="KY272" s="86"/>
      <c r="KZ272" s="86"/>
      <c r="LA272" s="86"/>
      <c r="LB272" s="86"/>
      <c r="LC272" s="86"/>
      <c r="LD272" s="86"/>
      <c r="LE272" s="86"/>
      <c r="LF272" s="86"/>
      <c r="LG272" s="86"/>
      <c r="LH272" s="86"/>
      <c r="LI272" s="86"/>
      <c r="LJ272" s="86"/>
      <c r="LK272" s="86"/>
      <c r="LL272" s="86"/>
      <c r="LM272" s="86"/>
      <c r="LN272" s="86"/>
      <c r="LO272" s="86"/>
      <c r="LP272" s="86"/>
      <c r="LQ272" s="86"/>
      <c r="LR272" s="86"/>
      <c r="LS272" s="86"/>
      <c r="LT272" s="86"/>
      <c r="LU272" s="86"/>
      <c r="LV272" s="86"/>
      <c r="LW272" s="86"/>
      <c r="LX272" s="86"/>
      <c r="LY272" s="86"/>
      <c r="LZ272" s="86"/>
      <c r="MA272" s="86"/>
      <c r="MB272" s="86"/>
      <c r="MC272" s="86"/>
      <c r="MD272" s="86"/>
      <c r="ME272" s="86"/>
      <c r="MF272" s="86"/>
      <c r="MG272" s="86"/>
      <c r="MH272" s="86"/>
      <c r="MI272" s="86"/>
      <c r="MJ272" s="86"/>
      <c r="MK272" s="86"/>
      <c r="ML272" s="86"/>
      <c r="MM272" s="86"/>
      <c r="MN272" s="86"/>
      <c r="MO272" s="86"/>
      <c r="MP272" s="86"/>
      <c r="MQ272" s="86"/>
      <c r="MR272" s="86"/>
      <c r="MS272" s="86"/>
      <c r="MT272" s="86"/>
      <c r="MU272" s="86"/>
      <c r="MV272" s="86"/>
      <c r="MW272" s="86"/>
      <c r="MX272" s="86"/>
      <c r="MY272" s="86"/>
      <c r="MZ272" s="86"/>
      <c r="NA272" s="86"/>
      <c r="NB272" s="86"/>
      <c r="NC272" s="86"/>
      <c r="ND272" s="86"/>
      <c r="NE272" s="86"/>
      <c r="NF272" s="86"/>
      <c r="NG272" s="86"/>
      <c r="NH272" s="86"/>
      <c r="NI272" s="86"/>
      <c r="NJ272" s="86"/>
      <c r="NK272" s="86"/>
      <c r="NL272" s="86"/>
      <c r="NM272" s="86"/>
      <c r="NN272" s="86"/>
      <c r="NO272" s="86"/>
      <c r="NP272" s="86"/>
      <c r="NQ272" s="86"/>
      <c r="NR272" s="86"/>
      <c r="NS272" s="86"/>
      <c r="NT272" s="86"/>
      <c r="NU272" s="86"/>
      <c r="NV272" s="86"/>
      <c r="NW272" s="86"/>
      <c r="NX272" s="86"/>
      <c r="NY272" s="86"/>
      <c r="NZ272" s="86"/>
      <c r="OA272" s="86"/>
      <c r="OB272" s="86"/>
      <c r="OC272" s="86"/>
      <c r="OD272" s="86"/>
      <c r="OE272" s="86"/>
      <c r="OF272" s="86"/>
      <c r="OG272" s="86"/>
      <c r="OH272" s="86"/>
      <c r="OI272" s="86"/>
      <c r="OJ272" s="86"/>
      <c r="OK272" s="86"/>
      <c r="OL272" s="86"/>
      <c r="OM272" s="86"/>
      <c r="ON272" s="86"/>
      <c r="OO272" s="86"/>
      <c r="OP272" s="86"/>
      <c r="OQ272" s="86"/>
      <c r="OR272" s="86"/>
      <c r="OS272" s="86"/>
      <c r="OT272" s="86"/>
      <c r="OU272" s="86"/>
      <c r="OV272" s="86"/>
      <c r="OW272" s="86"/>
      <c r="OX272" s="86"/>
      <c r="OY272" s="86"/>
      <c r="OZ272" s="86"/>
      <c r="PA272" s="86"/>
      <c r="PB272" s="86"/>
      <c r="PC272" s="86"/>
      <c r="PD272" s="86"/>
      <c r="PE272" s="86"/>
      <c r="PF272" s="86"/>
      <c r="PG272" s="86"/>
      <c r="PH272" s="86"/>
      <c r="PI272" s="86"/>
      <c r="PJ272" s="86"/>
      <c r="PK272" s="86"/>
      <c r="PL272" s="86"/>
      <c r="PM272" s="86"/>
      <c r="PN272" s="86"/>
      <c r="PO272" s="86"/>
      <c r="PP272" s="86"/>
      <c r="PQ272" s="86"/>
      <c r="PR272" s="86"/>
      <c r="PS272" s="86"/>
      <c r="PT272" s="86"/>
      <c r="PU272" s="86"/>
      <c r="PV272" s="86"/>
      <c r="PW272" s="86"/>
      <c r="PX272" s="86"/>
      <c r="PY272" s="86"/>
      <c r="PZ272" s="86"/>
      <c r="QA272" s="86"/>
      <c r="QB272" s="86"/>
      <c r="QC272" s="86"/>
      <c r="QD272" s="86"/>
      <c r="QE272" s="86"/>
      <c r="QF272" s="86"/>
      <c r="QG272" s="86"/>
      <c r="QH272" s="86"/>
      <c r="QI272" s="86"/>
      <c r="QJ272" s="86"/>
      <c r="QK272" s="86"/>
      <c r="QL272" s="86"/>
      <c r="QM272" s="86"/>
      <c r="QN272" s="86"/>
      <c r="QO272" s="86"/>
      <c r="QP272" s="86"/>
      <c r="QQ272" s="86"/>
      <c r="QR272" s="86"/>
      <c r="QS272" s="86"/>
      <c r="QT272" s="86"/>
      <c r="QU272" s="86"/>
      <c r="QV272" s="86"/>
      <c r="QW272" s="86"/>
      <c r="QX272" s="86"/>
      <c r="QY272" s="86"/>
      <c r="QZ272" s="86"/>
      <c r="RA272" s="86"/>
      <c r="RB272" s="86"/>
      <c r="RC272" s="86"/>
      <c r="RD272" s="86"/>
      <c r="RE272" s="86"/>
      <c r="RF272" s="86"/>
      <c r="RG272" s="86"/>
      <c r="RH272" s="86"/>
      <c r="RI272" s="86"/>
      <c r="RJ272" s="86"/>
      <c r="RK272" s="86"/>
      <c r="RL272" s="86"/>
      <c r="RM272" s="86"/>
      <c r="RN272" s="86"/>
      <c r="RO272" s="86"/>
      <c r="RP272" s="86"/>
      <c r="RQ272" s="86"/>
      <c r="RR272" s="86"/>
      <c r="RS272" s="86"/>
      <c r="RT272" s="86"/>
      <c r="RU272" s="86"/>
      <c r="RV272" s="86"/>
      <c r="RW272" s="86"/>
      <c r="RX272" s="86"/>
      <c r="RY272" s="86"/>
      <c r="RZ272" s="86"/>
      <c r="SA272" s="86"/>
      <c r="SB272" s="86"/>
      <c r="SC272" s="86"/>
      <c r="SD272" s="86"/>
      <c r="SE272" s="86"/>
      <c r="SF272" s="86"/>
      <c r="SG272" s="86"/>
      <c r="SH272" s="86"/>
      <c r="SI272" s="86"/>
      <c r="SJ272" s="86"/>
      <c r="SK272" s="86"/>
      <c r="SL272" s="86"/>
      <c r="SM272" s="86"/>
      <c r="SN272" s="86"/>
      <c r="SO272" s="86"/>
      <c r="SP272" s="86"/>
      <c r="SQ272" s="86"/>
      <c r="SR272" s="86"/>
      <c r="SS272" s="86"/>
      <c r="ST272" s="86"/>
      <c r="SU272" s="86"/>
      <c r="SV272" s="86"/>
      <c r="SW272" s="86"/>
      <c r="SX272" s="86"/>
      <c r="SY272" s="86"/>
      <c r="SZ272" s="86"/>
      <c r="TA272" s="86"/>
      <c r="TB272" s="86"/>
      <c r="TC272" s="86"/>
      <c r="TD272" s="86"/>
      <c r="TE272" s="86"/>
      <c r="TF272" s="86"/>
      <c r="TG272" s="86"/>
      <c r="TH272" s="86"/>
      <c r="TI272" s="86"/>
      <c r="TJ272" s="86"/>
      <c r="TK272" s="86"/>
      <c r="TL272" s="86"/>
      <c r="TM272" s="86"/>
      <c r="TN272" s="86"/>
      <c r="TO272" s="86"/>
      <c r="TP272" s="86"/>
      <c r="TQ272" s="86"/>
      <c r="TR272" s="86"/>
      <c r="TS272" s="86"/>
      <c r="TT272" s="86"/>
      <c r="TU272" s="86"/>
      <c r="TV272" s="86"/>
      <c r="TW272" s="86"/>
      <c r="TX272" s="86"/>
      <c r="TY272" s="86"/>
      <c r="TZ272" s="86"/>
      <c r="UA272" s="86"/>
      <c r="UB272" s="86"/>
      <c r="UC272" s="86"/>
      <c r="UD272" s="86"/>
      <c r="UE272" s="86"/>
      <c r="UF272" s="86"/>
      <c r="UG272" s="86"/>
      <c r="UH272" s="86"/>
      <c r="UI272" s="86"/>
      <c r="UJ272" s="86"/>
      <c r="UK272" s="86"/>
      <c r="UL272" s="86"/>
      <c r="UM272" s="86"/>
      <c r="UN272" s="86"/>
      <c r="UO272" s="86"/>
      <c r="UP272" s="86"/>
      <c r="UQ272" s="86"/>
      <c r="UR272" s="86"/>
      <c r="US272" s="86"/>
      <c r="UT272" s="86"/>
      <c r="UU272" s="86"/>
      <c r="UV272" s="86"/>
      <c r="UW272" s="86"/>
      <c r="UX272" s="86"/>
      <c r="UY272" s="86"/>
      <c r="UZ272" s="86"/>
      <c r="VA272" s="86"/>
      <c r="VB272" s="86"/>
      <c r="VC272" s="86"/>
      <c r="VD272" s="86"/>
      <c r="VE272" s="86"/>
      <c r="VF272" s="86"/>
      <c r="VG272" s="86"/>
      <c r="VH272" s="86"/>
      <c r="VI272" s="86"/>
      <c r="VJ272" s="86"/>
      <c r="VK272" s="86"/>
      <c r="VL272" s="86"/>
      <c r="VM272" s="86"/>
      <c r="VN272" s="86"/>
      <c r="VO272" s="86"/>
      <c r="VP272" s="86"/>
      <c r="VQ272" s="86"/>
      <c r="VR272" s="86"/>
      <c r="VS272" s="86"/>
      <c r="VT272" s="86"/>
      <c r="VU272" s="86"/>
      <c r="VV272" s="86"/>
      <c r="VW272" s="86"/>
      <c r="VX272" s="86"/>
      <c r="VY272" s="86"/>
      <c r="VZ272" s="86"/>
      <c r="WA272" s="86"/>
      <c r="WB272" s="86"/>
      <c r="WC272" s="86"/>
      <c r="WD272" s="86"/>
      <c r="WE272" s="86"/>
      <c r="WF272" s="86"/>
      <c r="WG272" s="86"/>
      <c r="WH272" s="86"/>
      <c r="WI272" s="86"/>
      <c r="WJ272" s="86"/>
      <c r="WK272" s="86"/>
      <c r="WL272" s="86"/>
      <c r="WM272" s="86"/>
      <c r="WN272" s="86"/>
      <c r="WO272" s="86"/>
      <c r="WP272" s="86"/>
      <c r="WQ272" s="86"/>
      <c r="WR272" s="86"/>
      <c r="WS272" s="86"/>
      <c r="WT272" s="86"/>
      <c r="WU272" s="86"/>
      <c r="WV272" s="86"/>
      <c r="WW272" s="86"/>
      <c r="WX272" s="86"/>
      <c r="WY272" s="86"/>
      <c r="WZ272" s="86"/>
      <c r="XA272" s="86"/>
      <c r="XB272" s="86"/>
      <c r="XC272" s="86"/>
      <c r="XD272" s="86"/>
      <c r="XE272" s="86"/>
      <c r="XF272" s="86"/>
      <c r="XG272" s="86"/>
      <c r="XH272" s="86"/>
      <c r="XI272" s="86"/>
      <c r="XJ272" s="86"/>
      <c r="XK272" s="86"/>
      <c r="XL272" s="86"/>
      <c r="XM272" s="86"/>
      <c r="XN272" s="86"/>
      <c r="XO272" s="86"/>
      <c r="XP272" s="86"/>
      <c r="XQ272" s="86"/>
      <c r="XR272" s="86"/>
      <c r="XS272" s="86"/>
      <c r="XT272" s="86"/>
      <c r="XU272" s="86"/>
      <c r="XV272" s="86"/>
      <c r="XW272" s="86"/>
      <c r="XX272" s="86"/>
      <c r="XY272" s="86"/>
      <c r="XZ272" s="86"/>
      <c r="YA272" s="86"/>
      <c r="YB272" s="86"/>
      <c r="YC272" s="86"/>
      <c r="YD272" s="86"/>
      <c r="YE272" s="86"/>
      <c r="YF272" s="86"/>
      <c r="YG272" s="86"/>
      <c r="YH272" s="86"/>
      <c r="YI272" s="86"/>
      <c r="YJ272" s="86"/>
      <c r="YK272" s="86"/>
      <c r="YL272" s="86"/>
      <c r="YM272" s="86"/>
      <c r="YN272" s="86"/>
      <c r="YO272" s="86"/>
      <c r="YP272" s="86"/>
      <c r="YQ272" s="86"/>
      <c r="YR272" s="86"/>
      <c r="YS272" s="86"/>
      <c r="YT272" s="86"/>
      <c r="YU272" s="86"/>
      <c r="YV272" s="86"/>
      <c r="YW272" s="86"/>
      <c r="YX272" s="86"/>
      <c r="YY272" s="86"/>
      <c r="YZ272" s="86"/>
      <c r="ZA272" s="86"/>
      <c r="ZB272" s="86"/>
      <c r="ZC272" s="86"/>
      <c r="ZD272" s="86"/>
      <c r="ZE272" s="86"/>
      <c r="ZF272" s="86"/>
      <c r="ZG272" s="86"/>
      <c r="ZH272" s="86"/>
      <c r="ZI272" s="86"/>
      <c r="ZJ272" s="86"/>
      <c r="ZK272" s="86"/>
      <c r="ZL272" s="86"/>
      <c r="ZM272" s="86"/>
      <c r="ZN272" s="86"/>
      <c r="ZO272" s="86"/>
      <c r="ZP272" s="86"/>
      <c r="ZQ272" s="86"/>
      <c r="ZR272" s="86"/>
      <c r="ZS272" s="86"/>
      <c r="ZT272" s="86"/>
      <c r="ZU272" s="86"/>
      <c r="ZV272" s="86"/>
      <c r="ZW272" s="86"/>
      <c r="ZX272" s="86"/>
      <c r="ZY272" s="86"/>
      <c r="ZZ272" s="86"/>
      <c r="AAA272" s="86"/>
      <c r="AAB272" s="86"/>
      <c r="AAC272" s="86"/>
      <c r="AAD272" s="86"/>
      <c r="AAE272" s="86"/>
      <c r="AAF272" s="86"/>
      <c r="AAG272" s="86"/>
      <c r="AAH272" s="86"/>
      <c r="AAI272" s="86"/>
      <c r="AAJ272" s="86"/>
      <c r="AAK272" s="86"/>
      <c r="AAL272" s="86"/>
      <c r="AAM272" s="86"/>
      <c r="AAN272" s="86"/>
      <c r="AAO272" s="86"/>
      <c r="AAP272" s="86"/>
      <c r="AAQ272" s="86"/>
      <c r="AAR272" s="86"/>
      <c r="AAS272" s="86"/>
      <c r="AAT272" s="86"/>
      <c r="AAU272" s="86"/>
      <c r="AAV272" s="86"/>
      <c r="AAW272" s="86"/>
      <c r="AAX272" s="86"/>
      <c r="AAY272" s="86"/>
      <c r="AAZ272" s="86"/>
      <c r="ABA272" s="86"/>
      <c r="ABB272" s="86"/>
      <c r="ABC272" s="86"/>
      <c r="ABD272" s="86"/>
      <c r="ABE272" s="86"/>
      <c r="ABF272" s="86"/>
      <c r="ABG272" s="86"/>
      <c r="ABH272" s="86"/>
      <c r="ABI272" s="86"/>
      <c r="ABJ272" s="86"/>
      <c r="ABK272" s="86"/>
      <c r="ABL272" s="86"/>
      <c r="ABM272" s="86"/>
      <c r="ABN272" s="86"/>
      <c r="ABO272" s="86"/>
      <c r="ABP272" s="86"/>
      <c r="ABQ272" s="86"/>
      <c r="ABR272" s="86"/>
      <c r="ABS272" s="86"/>
      <c r="ABT272" s="86"/>
      <c r="ABU272" s="86"/>
      <c r="ABV272" s="86"/>
      <c r="ABW272" s="86"/>
      <c r="ABX272" s="86"/>
      <c r="ABY272" s="86"/>
      <c r="ABZ272" s="86"/>
      <c r="ACA272" s="86"/>
      <c r="ACB272" s="86"/>
      <c r="ACC272" s="86"/>
      <c r="ACD272" s="86"/>
      <c r="ACE272" s="86"/>
      <c r="ACF272" s="86"/>
      <c r="ACG272" s="86"/>
      <c r="ACH272" s="86"/>
      <c r="ACI272" s="86"/>
      <c r="ACJ272" s="86"/>
      <c r="ACK272" s="86"/>
      <c r="ACL272" s="86"/>
      <c r="ACM272" s="86"/>
      <c r="ACN272" s="86"/>
      <c r="ACO272" s="86"/>
      <c r="ACP272" s="86"/>
      <c r="ACQ272" s="86"/>
      <c r="ACR272" s="86"/>
      <c r="ACS272" s="86"/>
      <c r="ACT272" s="86"/>
      <c r="ACU272" s="86"/>
      <c r="ACV272" s="86"/>
      <c r="ACW272" s="86"/>
      <c r="ACX272" s="86"/>
      <c r="ACY272" s="86"/>
      <c r="ACZ272" s="86"/>
      <c r="ADA272" s="86"/>
      <c r="ADB272" s="86"/>
      <c r="ADC272" s="86"/>
      <c r="ADD272" s="86"/>
      <c r="ADE272" s="86"/>
      <c r="ADF272" s="86"/>
      <c r="ADG272" s="86"/>
      <c r="ADH272" s="86"/>
      <c r="ADI272" s="86"/>
      <c r="ADJ272" s="86"/>
      <c r="ADK272" s="86"/>
      <c r="ADL272" s="86"/>
      <c r="ADM272" s="86"/>
      <c r="ADN272" s="86"/>
      <c r="ADO272" s="86"/>
      <c r="ADP272" s="86"/>
      <c r="ADQ272" s="86"/>
      <c r="ADR272" s="86"/>
      <c r="ADS272" s="86"/>
      <c r="ADT272" s="86"/>
      <c r="ADU272" s="86"/>
      <c r="ADV272" s="86"/>
      <c r="ADW272" s="86"/>
      <c r="ADX272" s="86"/>
      <c r="ADY272" s="86"/>
      <c r="ADZ272" s="86"/>
      <c r="AEA272" s="86"/>
      <c r="AEB272" s="86"/>
      <c r="AEC272" s="86"/>
      <c r="AED272" s="86"/>
      <c r="AEE272" s="86"/>
      <c r="AEF272" s="86"/>
      <c r="AEG272" s="86"/>
      <c r="AEH272" s="86"/>
      <c r="AEI272" s="86"/>
      <c r="AEJ272" s="86"/>
      <c r="AEK272" s="86"/>
      <c r="AEL272" s="86"/>
      <c r="AEM272" s="86"/>
      <c r="AEN272" s="86"/>
      <c r="AEO272" s="86"/>
      <c r="AEP272" s="86"/>
      <c r="AEQ272" s="86"/>
      <c r="AER272" s="86"/>
      <c r="AES272" s="86"/>
      <c r="AET272" s="86"/>
      <c r="AEU272" s="86"/>
      <c r="AEV272" s="86"/>
      <c r="AEW272" s="86"/>
      <c r="AEX272" s="86"/>
      <c r="AEY272" s="86"/>
      <c r="AEZ272" s="86"/>
      <c r="AFA272" s="86"/>
      <c r="AFB272" s="86"/>
      <c r="AFC272" s="86"/>
      <c r="AFD272" s="86"/>
      <c r="AFE272" s="86"/>
      <c r="AFF272" s="86"/>
      <c r="AFG272" s="86"/>
      <c r="AFH272" s="86"/>
      <c r="AFI272" s="86"/>
      <c r="AFJ272" s="86"/>
      <c r="AFK272" s="86"/>
      <c r="AFL272" s="86"/>
      <c r="AFM272" s="86"/>
      <c r="AFN272" s="86"/>
      <c r="AFO272" s="86"/>
      <c r="AFP272" s="86"/>
      <c r="AFQ272" s="86"/>
      <c r="AFR272" s="86"/>
      <c r="AFS272" s="86"/>
      <c r="AFT272" s="86"/>
      <c r="AFU272" s="86"/>
      <c r="AFV272" s="86"/>
      <c r="AFW272" s="86"/>
      <c r="AFX272" s="86"/>
      <c r="AFY272" s="86"/>
      <c r="AFZ272" s="86"/>
      <c r="AGA272" s="86"/>
      <c r="AGB272" s="86"/>
      <c r="AGC272" s="86"/>
      <c r="AGD272" s="86"/>
      <c r="AGE272" s="86"/>
      <c r="AGF272" s="86"/>
      <c r="AGG272" s="86"/>
      <c r="AGH272" s="86"/>
      <c r="AGI272" s="86"/>
      <c r="AGJ272" s="86"/>
      <c r="AGK272" s="86"/>
      <c r="AGL272" s="86"/>
      <c r="AGM272" s="86"/>
      <c r="AGN272" s="86"/>
      <c r="AGO272" s="86"/>
      <c r="AGP272" s="86"/>
      <c r="AGQ272" s="86"/>
      <c r="AGR272" s="86"/>
      <c r="AGS272" s="86"/>
      <c r="AGT272" s="86"/>
      <c r="AGU272" s="86"/>
      <c r="AGV272" s="86"/>
      <c r="AGW272" s="86"/>
      <c r="AGX272" s="86"/>
      <c r="AGY272" s="86"/>
      <c r="AGZ272" s="86"/>
      <c r="AHA272" s="86"/>
      <c r="AHB272" s="86"/>
      <c r="AHC272" s="86"/>
      <c r="AHD272" s="86"/>
      <c r="AHE272" s="86"/>
      <c r="AHF272" s="86"/>
      <c r="AHG272" s="86"/>
      <c r="AHH272" s="86"/>
      <c r="AHI272" s="86"/>
      <c r="AHJ272" s="86"/>
      <c r="AHK272" s="86"/>
      <c r="AHL272" s="86"/>
      <c r="AHM272" s="86"/>
      <c r="AHN272" s="86"/>
      <c r="AHO272" s="86"/>
      <c r="AHP272" s="86"/>
      <c r="AHQ272" s="86"/>
      <c r="AHR272" s="86"/>
      <c r="AHS272" s="86"/>
      <c r="AHT272" s="86"/>
      <c r="AHU272" s="86"/>
      <c r="AHV272" s="86"/>
      <c r="AHW272" s="86"/>
      <c r="AHX272" s="86"/>
      <c r="AHY272" s="86"/>
      <c r="AHZ272" s="86"/>
      <c r="AIA272" s="86"/>
      <c r="AIB272" s="86"/>
      <c r="AIC272" s="86"/>
      <c r="AID272" s="86"/>
      <c r="AIE272" s="86"/>
      <c r="AIF272" s="86"/>
      <c r="AIG272" s="86"/>
      <c r="AIH272" s="86"/>
      <c r="AII272" s="86"/>
      <c r="AIJ272" s="86"/>
      <c r="AIK272" s="86"/>
      <c r="AIL272" s="86"/>
      <c r="AIM272" s="86"/>
      <c r="AIN272" s="86"/>
      <c r="AIO272" s="86"/>
      <c r="AIP272" s="86"/>
      <c r="AIQ272" s="86"/>
      <c r="AIR272" s="86"/>
      <c r="AIS272" s="86"/>
      <c r="AIT272" s="86"/>
      <c r="AIU272" s="86"/>
      <c r="AIV272" s="86"/>
      <c r="AIW272" s="86"/>
      <c r="AIX272" s="86"/>
      <c r="AIY272" s="86"/>
      <c r="AIZ272" s="86"/>
      <c r="AJA272" s="86"/>
      <c r="AJB272" s="86"/>
      <c r="AJC272" s="86"/>
      <c r="AJD272" s="86"/>
      <c r="AJE272" s="86"/>
      <c r="AJF272" s="86"/>
      <c r="AJG272" s="86"/>
      <c r="AJH272" s="86"/>
      <c r="AJI272" s="86"/>
      <c r="AJJ272" s="86"/>
      <c r="AJK272" s="86"/>
      <c r="AJL272" s="86"/>
      <c r="AJM272" s="86"/>
      <c r="AJN272" s="86"/>
      <c r="AJO272" s="86"/>
      <c r="AJP272" s="86"/>
      <c r="AJQ272" s="86"/>
      <c r="AJR272" s="86"/>
      <c r="AJS272" s="86"/>
      <c r="AJT272" s="86"/>
      <c r="AJU272" s="86"/>
      <c r="AJV272" s="86"/>
      <c r="AJW272" s="86"/>
      <c r="AJX272" s="86"/>
      <c r="AJY272" s="86"/>
      <c r="AJZ272" s="86"/>
      <c r="AKA272" s="86"/>
      <c r="AKB272" s="86"/>
      <c r="AKC272" s="86"/>
      <c r="AKD272" s="86"/>
      <c r="AKE272" s="86"/>
      <c r="AKF272" s="86"/>
      <c r="AKG272" s="86"/>
      <c r="AKH272" s="86"/>
      <c r="AKI272" s="86"/>
      <c r="AKJ272" s="86"/>
      <c r="AKK272" s="86"/>
      <c r="AKL272" s="86"/>
      <c r="AKM272" s="86"/>
      <c r="AKN272" s="86"/>
      <c r="AKO272" s="86"/>
      <c r="AKP272" s="86"/>
      <c r="AKQ272" s="86"/>
      <c r="AKR272" s="86"/>
      <c r="AKS272" s="86"/>
      <c r="AKT272" s="86"/>
      <c r="AKU272" s="86"/>
      <c r="AKV272" s="86"/>
      <c r="AKW272" s="86"/>
      <c r="AKX272" s="86"/>
      <c r="AKY272" s="86"/>
      <c r="AKZ272" s="86"/>
      <c r="ALA272" s="86"/>
      <c r="ALB272" s="86"/>
      <c r="ALC272" s="86"/>
      <c r="ALD272" s="86"/>
      <c r="ALE272" s="86"/>
      <c r="ALF272" s="86"/>
      <c r="ALG272" s="86"/>
      <c r="ALH272" s="86"/>
      <c r="ALI272" s="86"/>
      <c r="ALJ272" s="86"/>
      <c r="ALK272" s="86"/>
      <c r="ALL272" s="86"/>
      <c r="ALM272" s="86"/>
      <c r="ALN272" s="86"/>
      <c r="ALO272" s="86"/>
      <c r="ALP272" s="86"/>
      <c r="ALQ272" s="86"/>
      <c r="ALR272" s="86"/>
      <c r="ALS272" s="86"/>
      <c r="ALT272" s="86"/>
      <c r="ALU272" s="86"/>
      <c r="ALV272" s="86"/>
      <c r="ALW272" s="86"/>
      <c r="ALX272" s="86"/>
      <c r="ALY272" s="86"/>
      <c r="ALZ272" s="86"/>
      <c r="AMA272" s="86"/>
      <c r="AMB272" s="86"/>
    </row>
    <row r="273" spans="1:1016" s="13" customFormat="1" ht="51.75" customHeight="1">
      <c r="A273" s="155">
        <v>20</v>
      </c>
      <c r="B273" s="197" t="s">
        <v>135</v>
      </c>
      <c r="C273" s="198" t="s">
        <v>133</v>
      </c>
      <c r="D273" s="171">
        <v>17</v>
      </c>
      <c r="E273" s="171">
        <v>32</v>
      </c>
      <c r="F273" s="171">
        <v>18</v>
      </c>
      <c r="G273" s="171">
        <v>14</v>
      </c>
      <c r="H273" s="171">
        <v>902.2</v>
      </c>
      <c r="I273" s="171">
        <v>409.9</v>
      </c>
      <c r="J273" s="171">
        <v>492.3</v>
      </c>
      <c r="K273" s="171">
        <v>64</v>
      </c>
      <c r="L273" s="167">
        <v>36</v>
      </c>
      <c r="M273" s="167">
        <v>28</v>
      </c>
      <c r="N273" s="318" t="s">
        <v>659</v>
      </c>
      <c r="O273" s="298" t="s">
        <v>203</v>
      </c>
      <c r="P273" s="297" t="s">
        <v>720</v>
      </c>
      <c r="Q273" s="245"/>
      <c r="R273" s="85">
        <v>21</v>
      </c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  <c r="FS273" s="86"/>
      <c r="FT273" s="86"/>
      <c r="FU273" s="86"/>
      <c r="FV273" s="86"/>
      <c r="FW273" s="86"/>
      <c r="FX273" s="86"/>
      <c r="FY273" s="86"/>
      <c r="FZ273" s="86"/>
      <c r="GA273" s="86"/>
      <c r="GB273" s="86"/>
      <c r="GC273" s="86"/>
      <c r="GD273" s="86"/>
      <c r="GE273" s="86"/>
      <c r="GF273" s="86"/>
      <c r="GG273" s="86"/>
      <c r="GH273" s="86"/>
      <c r="GI273" s="86"/>
      <c r="GJ273" s="86"/>
      <c r="GK273" s="86"/>
      <c r="GL273" s="86"/>
      <c r="GM273" s="86"/>
      <c r="GN273" s="86"/>
      <c r="GO273" s="86"/>
      <c r="GP273" s="86"/>
      <c r="GQ273" s="86"/>
      <c r="GR273" s="86"/>
      <c r="GS273" s="86"/>
      <c r="GT273" s="86"/>
      <c r="GU273" s="86"/>
      <c r="GV273" s="86"/>
      <c r="GW273" s="86"/>
      <c r="GX273" s="86"/>
      <c r="GY273" s="86"/>
      <c r="GZ273" s="86"/>
      <c r="HA273" s="86"/>
      <c r="HB273" s="86"/>
      <c r="HC273" s="86"/>
      <c r="HD273" s="86"/>
      <c r="HE273" s="86"/>
      <c r="HF273" s="86"/>
      <c r="HG273" s="86"/>
      <c r="HH273" s="86"/>
      <c r="HI273" s="86"/>
      <c r="HJ273" s="86"/>
      <c r="HK273" s="86"/>
      <c r="HL273" s="86"/>
      <c r="HM273" s="86"/>
      <c r="HN273" s="86"/>
      <c r="HO273" s="86"/>
      <c r="HP273" s="86"/>
      <c r="HQ273" s="86"/>
      <c r="HR273" s="86"/>
      <c r="HS273" s="86"/>
      <c r="HT273" s="86"/>
      <c r="HU273" s="86"/>
      <c r="HV273" s="86"/>
      <c r="HW273" s="86"/>
      <c r="HX273" s="86"/>
      <c r="HY273" s="86"/>
      <c r="HZ273" s="86"/>
      <c r="IA273" s="86"/>
      <c r="IB273" s="86"/>
      <c r="IC273" s="86"/>
      <c r="ID273" s="86"/>
      <c r="IE273" s="86"/>
      <c r="IF273" s="86"/>
      <c r="IG273" s="86"/>
      <c r="IH273" s="86"/>
      <c r="II273" s="86"/>
      <c r="IJ273" s="86"/>
      <c r="IK273" s="86"/>
      <c r="IL273" s="86"/>
      <c r="IM273" s="86"/>
      <c r="IN273" s="86"/>
      <c r="IO273" s="86"/>
      <c r="IP273" s="86"/>
      <c r="IQ273" s="86"/>
      <c r="IR273" s="86"/>
      <c r="IS273" s="86"/>
      <c r="IT273" s="86"/>
      <c r="IU273" s="86"/>
      <c r="IV273" s="86"/>
      <c r="IW273" s="86"/>
      <c r="IX273" s="86"/>
      <c r="IY273" s="86"/>
      <c r="IZ273" s="86"/>
      <c r="JA273" s="86"/>
      <c r="JB273" s="86"/>
      <c r="JC273" s="86"/>
      <c r="JD273" s="86"/>
      <c r="JE273" s="86"/>
      <c r="JF273" s="86"/>
      <c r="JG273" s="86"/>
      <c r="JH273" s="86"/>
      <c r="JI273" s="86"/>
      <c r="JJ273" s="86"/>
      <c r="JK273" s="86"/>
      <c r="JL273" s="86"/>
      <c r="JM273" s="86"/>
      <c r="JN273" s="86"/>
      <c r="JO273" s="86"/>
      <c r="JP273" s="86"/>
      <c r="JQ273" s="86"/>
      <c r="JR273" s="86"/>
      <c r="JS273" s="86"/>
      <c r="JT273" s="86"/>
      <c r="JU273" s="86"/>
      <c r="JV273" s="86"/>
      <c r="JW273" s="86"/>
      <c r="JX273" s="86"/>
      <c r="JY273" s="86"/>
      <c r="JZ273" s="86"/>
      <c r="KA273" s="86"/>
      <c r="KB273" s="86"/>
      <c r="KC273" s="86"/>
      <c r="KD273" s="86"/>
      <c r="KE273" s="86"/>
      <c r="KF273" s="86"/>
      <c r="KG273" s="86"/>
      <c r="KH273" s="86"/>
      <c r="KI273" s="86"/>
      <c r="KJ273" s="86"/>
      <c r="KK273" s="86"/>
      <c r="KL273" s="86"/>
      <c r="KM273" s="86"/>
      <c r="KN273" s="86"/>
      <c r="KO273" s="86"/>
      <c r="KP273" s="86"/>
      <c r="KQ273" s="86"/>
      <c r="KR273" s="86"/>
      <c r="KS273" s="86"/>
      <c r="KT273" s="86"/>
      <c r="KU273" s="86"/>
      <c r="KV273" s="86"/>
      <c r="KW273" s="86"/>
      <c r="KX273" s="86"/>
      <c r="KY273" s="86"/>
      <c r="KZ273" s="86"/>
      <c r="LA273" s="86"/>
      <c r="LB273" s="86"/>
      <c r="LC273" s="86"/>
      <c r="LD273" s="86"/>
      <c r="LE273" s="86"/>
      <c r="LF273" s="86"/>
      <c r="LG273" s="86"/>
      <c r="LH273" s="86"/>
      <c r="LI273" s="86"/>
      <c r="LJ273" s="86"/>
      <c r="LK273" s="86"/>
      <c r="LL273" s="86"/>
      <c r="LM273" s="86"/>
      <c r="LN273" s="86"/>
      <c r="LO273" s="86"/>
      <c r="LP273" s="86"/>
      <c r="LQ273" s="86"/>
      <c r="LR273" s="86"/>
      <c r="LS273" s="86"/>
      <c r="LT273" s="86"/>
      <c r="LU273" s="86"/>
      <c r="LV273" s="86"/>
      <c r="LW273" s="86"/>
      <c r="LX273" s="86"/>
      <c r="LY273" s="86"/>
      <c r="LZ273" s="86"/>
      <c r="MA273" s="86"/>
      <c r="MB273" s="86"/>
      <c r="MC273" s="86"/>
      <c r="MD273" s="86"/>
      <c r="ME273" s="86"/>
      <c r="MF273" s="86"/>
      <c r="MG273" s="86"/>
      <c r="MH273" s="86"/>
      <c r="MI273" s="86"/>
      <c r="MJ273" s="86"/>
      <c r="MK273" s="86"/>
      <c r="ML273" s="86"/>
      <c r="MM273" s="86"/>
      <c r="MN273" s="86"/>
      <c r="MO273" s="86"/>
      <c r="MP273" s="86"/>
      <c r="MQ273" s="86"/>
      <c r="MR273" s="86"/>
      <c r="MS273" s="86"/>
      <c r="MT273" s="86"/>
      <c r="MU273" s="86"/>
      <c r="MV273" s="86"/>
      <c r="MW273" s="86"/>
      <c r="MX273" s="86"/>
      <c r="MY273" s="86"/>
      <c r="MZ273" s="86"/>
      <c r="NA273" s="86"/>
      <c r="NB273" s="86"/>
      <c r="NC273" s="86"/>
      <c r="ND273" s="86"/>
      <c r="NE273" s="86"/>
      <c r="NF273" s="86"/>
      <c r="NG273" s="86"/>
      <c r="NH273" s="86"/>
      <c r="NI273" s="86"/>
      <c r="NJ273" s="86"/>
      <c r="NK273" s="86"/>
      <c r="NL273" s="86"/>
      <c r="NM273" s="86"/>
      <c r="NN273" s="86"/>
      <c r="NO273" s="86"/>
      <c r="NP273" s="86"/>
      <c r="NQ273" s="86"/>
      <c r="NR273" s="86"/>
      <c r="NS273" s="86"/>
      <c r="NT273" s="86"/>
      <c r="NU273" s="86"/>
      <c r="NV273" s="86"/>
      <c r="NW273" s="86"/>
      <c r="NX273" s="86"/>
      <c r="NY273" s="86"/>
      <c r="NZ273" s="86"/>
      <c r="OA273" s="86"/>
      <c r="OB273" s="86"/>
      <c r="OC273" s="86"/>
      <c r="OD273" s="86"/>
      <c r="OE273" s="86"/>
      <c r="OF273" s="86"/>
      <c r="OG273" s="86"/>
      <c r="OH273" s="86"/>
      <c r="OI273" s="86"/>
      <c r="OJ273" s="86"/>
      <c r="OK273" s="86"/>
      <c r="OL273" s="86"/>
      <c r="OM273" s="86"/>
      <c r="ON273" s="86"/>
      <c r="OO273" s="86"/>
      <c r="OP273" s="86"/>
      <c r="OQ273" s="86"/>
      <c r="OR273" s="86"/>
      <c r="OS273" s="86"/>
      <c r="OT273" s="86"/>
      <c r="OU273" s="86"/>
      <c r="OV273" s="86"/>
      <c r="OW273" s="86"/>
      <c r="OX273" s="86"/>
      <c r="OY273" s="86"/>
      <c r="OZ273" s="86"/>
      <c r="PA273" s="86"/>
      <c r="PB273" s="86"/>
      <c r="PC273" s="86"/>
      <c r="PD273" s="86"/>
      <c r="PE273" s="86"/>
      <c r="PF273" s="86"/>
      <c r="PG273" s="86"/>
      <c r="PH273" s="86"/>
      <c r="PI273" s="86"/>
      <c r="PJ273" s="86"/>
      <c r="PK273" s="86"/>
      <c r="PL273" s="86"/>
      <c r="PM273" s="86"/>
      <c r="PN273" s="86"/>
      <c r="PO273" s="86"/>
      <c r="PP273" s="86"/>
      <c r="PQ273" s="86"/>
      <c r="PR273" s="86"/>
      <c r="PS273" s="86"/>
      <c r="PT273" s="86"/>
      <c r="PU273" s="86"/>
      <c r="PV273" s="86"/>
      <c r="PW273" s="86"/>
      <c r="PX273" s="86"/>
      <c r="PY273" s="86"/>
      <c r="PZ273" s="86"/>
      <c r="QA273" s="86"/>
      <c r="QB273" s="86"/>
      <c r="QC273" s="86"/>
      <c r="QD273" s="86"/>
      <c r="QE273" s="86"/>
      <c r="QF273" s="86"/>
      <c r="QG273" s="86"/>
      <c r="QH273" s="86"/>
      <c r="QI273" s="86"/>
      <c r="QJ273" s="86"/>
      <c r="QK273" s="86"/>
      <c r="QL273" s="86"/>
      <c r="QM273" s="86"/>
      <c r="QN273" s="86"/>
      <c r="QO273" s="86"/>
      <c r="QP273" s="86"/>
      <c r="QQ273" s="86"/>
      <c r="QR273" s="86"/>
      <c r="QS273" s="86"/>
      <c r="QT273" s="86"/>
      <c r="QU273" s="86"/>
      <c r="QV273" s="86"/>
      <c r="QW273" s="86"/>
      <c r="QX273" s="86"/>
      <c r="QY273" s="86"/>
      <c r="QZ273" s="86"/>
      <c r="RA273" s="86"/>
      <c r="RB273" s="86"/>
      <c r="RC273" s="86"/>
      <c r="RD273" s="86"/>
      <c r="RE273" s="86"/>
      <c r="RF273" s="86"/>
      <c r="RG273" s="86"/>
      <c r="RH273" s="86"/>
      <c r="RI273" s="86"/>
      <c r="RJ273" s="86"/>
      <c r="RK273" s="86"/>
      <c r="RL273" s="86"/>
      <c r="RM273" s="86"/>
      <c r="RN273" s="86"/>
      <c r="RO273" s="86"/>
      <c r="RP273" s="86"/>
      <c r="RQ273" s="86"/>
      <c r="RR273" s="86"/>
      <c r="RS273" s="86"/>
      <c r="RT273" s="86"/>
      <c r="RU273" s="86"/>
      <c r="RV273" s="86"/>
      <c r="RW273" s="86"/>
      <c r="RX273" s="86"/>
      <c r="RY273" s="86"/>
      <c r="RZ273" s="86"/>
      <c r="SA273" s="86"/>
      <c r="SB273" s="86"/>
      <c r="SC273" s="86"/>
      <c r="SD273" s="86"/>
      <c r="SE273" s="86"/>
      <c r="SF273" s="86"/>
      <c r="SG273" s="86"/>
      <c r="SH273" s="86"/>
      <c r="SI273" s="86"/>
      <c r="SJ273" s="86"/>
      <c r="SK273" s="86"/>
      <c r="SL273" s="86"/>
      <c r="SM273" s="86"/>
      <c r="SN273" s="86"/>
      <c r="SO273" s="86"/>
      <c r="SP273" s="86"/>
      <c r="SQ273" s="86"/>
      <c r="SR273" s="86"/>
      <c r="SS273" s="86"/>
      <c r="ST273" s="86"/>
      <c r="SU273" s="86"/>
      <c r="SV273" s="86"/>
      <c r="SW273" s="86"/>
      <c r="SX273" s="86"/>
      <c r="SY273" s="86"/>
      <c r="SZ273" s="86"/>
      <c r="TA273" s="86"/>
      <c r="TB273" s="86"/>
      <c r="TC273" s="86"/>
      <c r="TD273" s="86"/>
      <c r="TE273" s="86"/>
      <c r="TF273" s="86"/>
      <c r="TG273" s="86"/>
      <c r="TH273" s="86"/>
      <c r="TI273" s="86"/>
      <c r="TJ273" s="86"/>
      <c r="TK273" s="86"/>
      <c r="TL273" s="86"/>
      <c r="TM273" s="86"/>
      <c r="TN273" s="86"/>
      <c r="TO273" s="86"/>
      <c r="TP273" s="86"/>
      <c r="TQ273" s="86"/>
      <c r="TR273" s="86"/>
      <c r="TS273" s="86"/>
      <c r="TT273" s="86"/>
      <c r="TU273" s="86"/>
      <c r="TV273" s="86"/>
      <c r="TW273" s="86"/>
      <c r="TX273" s="86"/>
      <c r="TY273" s="86"/>
      <c r="TZ273" s="86"/>
      <c r="UA273" s="86"/>
      <c r="UB273" s="86"/>
      <c r="UC273" s="86"/>
      <c r="UD273" s="86"/>
      <c r="UE273" s="86"/>
      <c r="UF273" s="86"/>
      <c r="UG273" s="86"/>
      <c r="UH273" s="86"/>
      <c r="UI273" s="86"/>
      <c r="UJ273" s="86"/>
      <c r="UK273" s="86"/>
      <c r="UL273" s="86"/>
      <c r="UM273" s="86"/>
      <c r="UN273" s="86"/>
      <c r="UO273" s="86"/>
      <c r="UP273" s="86"/>
      <c r="UQ273" s="86"/>
      <c r="UR273" s="86"/>
      <c r="US273" s="86"/>
      <c r="UT273" s="86"/>
      <c r="UU273" s="86"/>
      <c r="UV273" s="86"/>
      <c r="UW273" s="86"/>
      <c r="UX273" s="86"/>
      <c r="UY273" s="86"/>
      <c r="UZ273" s="86"/>
      <c r="VA273" s="86"/>
      <c r="VB273" s="86"/>
      <c r="VC273" s="86"/>
      <c r="VD273" s="86"/>
      <c r="VE273" s="86"/>
      <c r="VF273" s="86"/>
      <c r="VG273" s="86"/>
      <c r="VH273" s="86"/>
      <c r="VI273" s="86"/>
      <c r="VJ273" s="86"/>
      <c r="VK273" s="86"/>
      <c r="VL273" s="86"/>
      <c r="VM273" s="86"/>
      <c r="VN273" s="86"/>
      <c r="VO273" s="86"/>
      <c r="VP273" s="86"/>
      <c r="VQ273" s="86"/>
      <c r="VR273" s="86"/>
      <c r="VS273" s="86"/>
      <c r="VT273" s="86"/>
      <c r="VU273" s="86"/>
      <c r="VV273" s="86"/>
      <c r="VW273" s="86"/>
      <c r="VX273" s="86"/>
      <c r="VY273" s="86"/>
      <c r="VZ273" s="86"/>
      <c r="WA273" s="86"/>
      <c r="WB273" s="86"/>
      <c r="WC273" s="86"/>
      <c r="WD273" s="86"/>
      <c r="WE273" s="86"/>
      <c r="WF273" s="86"/>
      <c r="WG273" s="86"/>
      <c r="WH273" s="86"/>
      <c r="WI273" s="86"/>
      <c r="WJ273" s="86"/>
      <c r="WK273" s="86"/>
      <c r="WL273" s="86"/>
      <c r="WM273" s="86"/>
      <c r="WN273" s="86"/>
      <c r="WO273" s="86"/>
      <c r="WP273" s="86"/>
      <c r="WQ273" s="86"/>
      <c r="WR273" s="86"/>
      <c r="WS273" s="86"/>
      <c r="WT273" s="86"/>
      <c r="WU273" s="86"/>
      <c r="WV273" s="86"/>
      <c r="WW273" s="86"/>
      <c r="WX273" s="86"/>
      <c r="WY273" s="86"/>
      <c r="WZ273" s="86"/>
      <c r="XA273" s="86"/>
      <c r="XB273" s="86"/>
      <c r="XC273" s="86"/>
      <c r="XD273" s="86"/>
      <c r="XE273" s="86"/>
      <c r="XF273" s="86"/>
      <c r="XG273" s="86"/>
      <c r="XH273" s="86"/>
      <c r="XI273" s="86"/>
      <c r="XJ273" s="86"/>
      <c r="XK273" s="86"/>
      <c r="XL273" s="86"/>
      <c r="XM273" s="86"/>
      <c r="XN273" s="86"/>
      <c r="XO273" s="86"/>
      <c r="XP273" s="86"/>
      <c r="XQ273" s="86"/>
      <c r="XR273" s="86"/>
      <c r="XS273" s="86"/>
      <c r="XT273" s="86"/>
      <c r="XU273" s="86"/>
      <c r="XV273" s="86"/>
      <c r="XW273" s="86"/>
      <c r="XX273" s="86"/>
      <c r="XY273" s="86"/>
      <c r="XZ273" s="86"/>
      <c r="YA273" s="86"/>
      <c r="YB273" s="86"/>
      <c r="YC273" s="86"/>
      <c r="YD273" s="86"/>
      <c r="YE273" s="86"/>
      <c r="YF273" s="86"/>
      <c r="YG273" s="86"/>
      <c r="YH273" s="86"/>
      <c r="YI273" s="86"/>
      <c r="YJ273" s="86"/>
      <c r="YK273" s="86"/>
      <c r="YL273" s="86"/>
      <c r="YM273" s="86"/>
      <c r="YN273" s="86"/>
      <c r="YO273" s="86"/>
      <c r="YP273" s="86"/>
      <c r="YQ273" s="86"/>
      <c r="YR273" s="86"/>
      <c r="YS273" s="86"/>
      <c r="YT273" s="86"/>
      <c r="YU273" s="86"/>
      <c r="YV273" s="86"/>
      <c r="YW273" s="86"/>
      <c r="YX273" s="86"/>
      <c r="YY273" s="86"/>
      <c r="YZ273" s="86"/>
      <c r="ZA273" s="86"/>
      <c r="ZB273" s="86"/>
      <c r="ZC273" s="86"/>
      <c r="ZD273" s="86"/>
      <c r="ZE273" s="86"/>
      <c r="ZF273" s="86"/>
      <c r="ZG273" s="86"/>
      <c r="ZH273" s="86"/>
      <c r="ZI273" s="86"/>
      <c r="ZJ273" s="86"/>
      <c r="ZK273" s="86"/>
      <c r="ZL273" s="86"/>
      <c r="ZM273" s="86"/>
      <c r="ZN273" s="86"/>
      <c r="ZO273" s="86"/>
      <c r="ZP273" s="86"/>
      <c r="ZQ273" s="86"/>
      <c r="ZR273" s="86"/>
      <c r="ZS273" s="86"/>
      <c r="ZT273" s="86"/>
      <c r="ZU273" s="86"/>
      <c r="ZV273" s="86"/>
      <c r="ZW273" s="86"/>
      <c r="ZX273" s="86"/>
      <c r="ZY273" s="86"/>
      <c r="ZZ273" s="86"/>
      <c r="AAA273" s="86"/>
      <c r="AAB273" s="86"/>
      <c r="AAC273" s="86"/>
      <c r="AAD273" s="86"/>
      <c r="AAE273" s="86"/>
      <c r="AAF273" s="86"/>
      <c r="AAG273" s="86"/>
      <c r="AAH273" s="86"/>
      <c r="AAI273" s="86"/>
      <c r="AAJ273" s="86"/>
      <c r="AAK273" s="86"/>
      <c r="AAL273" s="86"/>
      <c r="AAM273" s="86"/>
      <c r="AAN273" s="86"/>
      <c r="AAO273" s="86"/>
      <c r="AAP273" s="86"/>
      <c r="AAQ273" s="86"/>
      <c r="AAR273" s="86"/>
      <c r="AAS273" s="86"/>
      <c r="AAT273" s="86"/>
      <c r="AAU273" s="86"/>
      <c r="AAV273" s="86"/>
      <c r="AAW273" s="86"/>
      <c r="AAX273" s="86"/>
      <c r="AAY273" s="86"/>
      <c r="AAZ273" s="86"/>
      <c r="ABA273" s="86"/>
      <c r="ABB273" s="86"/>
      <c r="ABC273" s="86"/>
      <c r="ABD273" s="86"/>
      <c r="ABE273" s="86"/>
      <c r="ABF273" s="86"/>
      <c r="ABG273" s="86"/>
      <c r="ABH273" s="86"/>
      <c r="ABI273" s="86"/>
      <c r="ABJ273" s="86"/>
      <c r="ABK273" s="86"/>
      <c r="ABL273" s="86"/>
      <c r="ABM273" s="86"/>
      <c r="ABN273" s="86"/>
      <c r="ABO273" s="86"/>
      <c r="ABP273" s="86"/>
      <c r="ABQ273" s="86"/>
      <c r="ABR273" s="86"/>
      <c r="ABS273" s="86"/>
      <c r="ABT273" s="86"/>
      <c r="ABU273" s="86"/>
      <c r="ABV273" s="86"/>
      <c r="ABW273" s="86"/>
      <c r="ABX273" s="86"/>
      <c r="ABY273" s="86"/>
      <c r="ABZ273" s="86"/>
      <c r="ACA273" s="86"/>
      <c r="ACB273" s="86"/>
      <c r="ACC273" s="86"/>
      <c r="ACD273" s="86"/>
      <c r="ACE273" s="86"/>
      <c r="ACF273" s="86"/>
      <c r="ACG273" s="86"/>
      <c r="ACH273" s="86"/>
      <c r="ACI273" s="86"/>
      <c r="ACJ273" s="86"/>
      <c r="ACK273" s="86"/>
      <c r="ACL273" s="86"/>
      <c r="ACM273" s="86"/>
      <c r="ACN273" s="86"/>
      <c r="ACO273" s="86"/>
      <c r="ACP273" s="86"/>
      <c r="ACQ273" s="86"/>
      <c r="ACR273" s="86"/>
      <c r="ACS273" s="86"/>
      <c r="ACT273" s="86"/>
      <c r="ACU273" s="86"/>
      <c r="ACV273" s="86"/>
      <c r="ACW273" s="86"/>
      <c r="ACX273" s="86"/>
      <c r="ACY273" s="86"/>
      <c r="ACZ273" s="86"/>
      <c r="ADA273" s="86"/>
      <c r="ADB273" s="86"/>
      <c r="ADC273" s="86"/>
      <c r="ADD273" s="86"/>
      <c r="ADE273" s="86"/>
      <c r="ADF273" s="86"/>
      <c r="ADG273" s="86"/>
      <c r="ADH273" s="86"/>
      <c r="ADI273" s="86"/>
      <c r="ADJ273" s="86"/>
      <c r="ADK273" s="86"/>
      <c r="ADL273" s="86"/>
      <c r="ADM273" s="86"/>
      <c r="ADN273" s="86"/>
      <c r="ADO273" s="86"/>
      <c r="ADP273" s="86"/>
      <c r="ADQ273" s="86"/>
      <c r="ADR273" s="86"/>
      <c r="ADS273" s="86"/>
      <c r="ADT273" s="86"/>
      <c r="ADU273" s="86"/>
      <c r="ADV273" s="86"/>
      <c r="ADW273" s="86"/>
      <c r="ADX273" s="86"/>
      <c r="ADY273" s="86"/>
      <c r="ADZ273" s="86"/>
      <c r="AEA273" s="86"/>
      <c r="AEB273" s="86"/>
      <c r="AEC273" s="86"/>
      <c r="AED273" s="86"/>
      <c r="AEE273" s="86"/>
      <c r="AEF273" s="86"/>
      <c r="AEG273" s="86"/>
      <c r="AEH273" s="86"/>
      <c r="AEI273" s="86"/>
      <c r="AEJ273" s="86"/>
      <c r="AEK273" s="86"/>
      <c r="AEL273" s="86"/>
      <c r="AEM273" s="86"/>
      <c r="AEN273" s="86"/>
      <c r="AEO273" s="86"/>
      <c r="AEP273" s="86"/>
      <c r="AEQ273" s="86"/>
      <c r="AER273" s="86"/>
      <c r="AES273" s="86"/>
      <c r="AET273" s="86"/>
      <c r="AEU273" s="86"/>
      <c r="AEV273" s="86"/>
      <c r="AEW273" s="86"/>
      <c r="AEX273" s="86"/>
      <c r="AEY273" s="86"/>
      <c r="AEZ273" s="86"/>
      <c r="AFA273" s="86"/>
      <c r="AFB273" s="86"/>
      <c r="AFC273" s="86"/>
      <c r="AFD273" s="86"/>
      <c r="AFE273" s="86"/>
      <c r="AFF273" s="86"/>
      <c r="AFG273" s="86"/>
      <c r="AFH273" s="86"/>
      <c r="AFI273" s="86"/>
      <c r="AFJ273" s="86"/>
      <c r="AFK273" s="86"/>
      <c r="AFL273" s="86"/>
      <c r="AFM273" s="86"/>
      <c r="AFN273" s="86"/>
      <c r="AFO273" s="86"/>
      <c r="AFP273" s="86"/>
      <c r="AFQ273" s="86"/>
      <c r="AFR273" s="86"/>
      <c r="AFS273" s="86"/>
      <c r="AFT273" s="86"/>
      <c r="AFU273" s="86"/>
      <c r="AFV273" s="86"/>
      <c r="AFW273" s="86"/>
      <c r="AFX273" s="86"/>
      <c r="AFY273" s="86"/>
      <c r="AFZ273" s="86"/>
      <c r="AGA273" s="86"/>
      <c r="AGB273" s="86"/>
      <c r="AGC273" s="86"/>
      <c r="AGD273" s="86"/>
      <c r="AGE273" s="86"/>
      <c r="AGF273" s="86"/>
      <c r="AGG273" s="86"/>
      <c r="AGH273" s="86"/>
      <c r="AGI273" s="86"/>
      <c r="AGJ273" s="86"/>
      <c r="AGK273" s="86"/>
      <c r="AGL273" s="86"/>
      <c r="AGM273" s="86"/>
      <c r="AGN273" s="86"/>
      <c r="AGO273" s="86"/>
      <c r="AGP273" s="86"/>
      <c r="AGQ273" s="86"/>
      <c r="AGR273" s="86"/>
      <c r="AGS273" s="86"/>
      <c r="AGT273" s="86"/>
      <c r="AGU273" s="86"/>
      <c r="AGV273" s="86"/>
      <c r="AGW273" s="86"/>
      <c r="AGX273" s="86"/>
      <c r="AGY273" s="86"/>
      <c r="AGZ273" s="86"/>
      <c r="AHA273" s="86"/>
      <c r="AHB273" s="86"/>
      <c r="AHC273" s="86"/>
      <c r="AHD273" s="86"/>
      <c r="AHE273" s="86"/>
      <c r="AHF273" s="86"/>
      <c r="AHG273" s="86"/>
      <c r="AHH273" s="86"/>
      <c r="AHI273" s="86"/>
      <c r="AHJ273" s="86"/>
      <c r="AHK273" s="86"/>
      <c r="AHL273" s="86"/>
      <c r="AHM273" s="86"/>
      <c r="AHN273" s="86"/>
      <c r="AHO273" s="86"/>
      <c r="AHP273" s="86"/>
      <c r="AHQ273" s="86"/>
      <c r="AHR273" s="86"/>
      <c r="AHS273" s="86"/>
      <c r="AHT273" s="86"/>
      <c r="AHU273" s="86"/>
      <c r="AHV273" s="86"/>
      <c r="AHW273" s="86"/>
      <c r="AHX273" s="86"/>
      <c r="AHY273" s="86"/>
      <c r="AHZ273" s="86"/>
      <c r="AIA273" s="86"/>
      <c r="AIB273" s="86"/>
      <c r="AIC273" s="86"/>
      <c r="AID273" s="86"/>
      <c r="AIE273" s="86"/>
      <c r="AIF273" s="86"/>
      <c r="AIG273" s="86"/>
      <c r="AIH273" s="86"/>
      <c r="AII273" s="86"/>
      <c r="AIJ273" s="86"/>
      <c r="AIK273" s="86"/>
      <c r="AIL273" s="86"/>
      <c r="AIM273" s="86"/>
      <c r="AIN273" s="86"/>
      <c r="AIO273" s="86"/>
      <c r="AIP273" s="86"/>
      <c r="AIQ273" s="86"/>
      <c r="AIR273" s="86"/>
      <c r="AIS273" s="86"/>
      <c r="AIT273" s="86"/>
      <c r="AIU273" s="86"/>
      <c r="AIV273" s="86"/>
      <c r="AIW273" s="86"/>
      <c r="AIX273" s="86"/>
      <c r="AIY273" s="86"/>
      <c r="AIZ273" s="86"/>
      <c r="AJA273" s="86"/>
      <c r="AJB273" s="86"/>
      <c r="AJC273" s="86"/>
      <c r="AJD273" s="86"/>
      <c r="AJE273" s="86"/>
      <c r="AJF273" s="86"/>
      <c r="AJG273" s="86"/>
      <c r="AJH273" s="86"/>
      <c r="AJI273" s="86"/>
      <c r="AJJ273" s="86"/>
      <c r="AJK273" s="86"/>
      <c r="AJL273" s="86"/>
      <c r="AJM273" s="86"/>
      <c r="AJN273" s="86"/>
      <c r="AJO273" s="86"/>
      <c r="AJP273" s="86"/>
      <c r="AJQ273" s="86"/>
      <c r="AJR273" s="86"/>
      <c r="AJS273" s="86"/>
      <c r="AJT273" s="86"/>
      <c r="AJU273" s="86"/>
      <c r="AJV273" s="86"/>
      <c r="AJW273" s="86"/>
      <c r="AJX273" s="86"/>
      <c r="AJY273" s="86"/>
      <c r="AJZ273" s="86"/>
      <c r="AKA273" s="86"/>
      <c r="AKB273" s="86"/>
      <c r="AKC273" s="86"/>
      <c r="AKD273" s="86"/>
      <c r="AKE273" s="86"/>
      <c r="AKF273" s="86"/>
      <c r="AKG273" s="86"/>
      <c r="AKH273" s="86"/>
      <c r="AKI273" s="86"/>
      <c r="AKJ273" s="86"/>
      <c r="AKK273" s="86"/>
      <c r="AKL273" s="86"/>
      <c r="AKM273" s="86"/>
      <c r="AKN273" s="86"/>
      <c r="AKO273" s="86"/>
      <c r="AKP273" s="86"/>
      <c r="AKQ273" s="86"/>
      <c r="AKR273" s="86"/>
      <c r="AKS273" s="86"/>
      <c r="AKT273" s="86"/>
      <c r="AKU273" s="86"/>
      <c r="AKV273" s="86"/>
      <c r="AKW273" s="86"/>
      <c r="AKX273" s="86"/>
      <c r="AKY273" s="86"/>
      <c r="AKZ273" s="86"/>
      <c r="ALA273" s="86"/>
      <c r="ALB273" s="86"/>
      <c r="ALC273" s="86"/>
      <c r="ALD273" s="86"/>
      <c r="ALE273" s="86"/>
      <c r="ALF273" s="86"/>
      <c r="ALG273" s="86"/>
      <c r="ALH273" s="86"/>
      <c r="ALI273" s="86"/>
      <c r="ALJ273" s="86"/>
      <c r="ALK273" s="86"/>
      <c r="ALL273" s="86"/>
      <c r="ALM273" s="86"/>
      <c r="ALN273" s="86"/>
      <c r="ALO273" s="86"/>
      <c r="ALP273" s="86"/>
      <c r="ALQ273" s="86"/>
      <c r="ALR273" s="86"/>
      <c r="ALS273" s="86"/>
      <c r="ALT273" s="86"/>
      <c r="ALU273" s="86"/>
      <c r="ALV273" s="86"/>
      <c r="ALW273" s="86"/>
      <c r="ALX273" s="86"/>
      <c r="ALY273" s="86"/>
      <c r="ALZ273" s="86"/>
      <c r="AMA273" s="86"/>
      <c r="AMB273" s="86"/>
    </row>
    <row r="274" spans="1:1016" s="13" customFormat="1" ht="51.75" customHeight="1">
      <c r="A274" s="155">
        <v>21</v>
      </c>
      <c r="B274" s="197" t="s">
        <v>135</v>
      </c>
      <c r="C274" s="198" t="s">
        <v>133</v>
      </c>
      <c r="D274" s="171">
        <v>4</v>
      </c>
      <c r="E274" s="246">
        <v>19</v>
      </c>
      <c r="F274" s="246">
        <v>17</v>
      </c>
      <c r="G274" s="246">
        <v>0</v>
      </c>
      <c r="H274" s="246">
        <v>317.39999999999998</v>
      </c>
      <c r="I274" s="246">
        <v>289.39999999999998</v>
      </c>
      <c r="J274" s="246">
        <v>0</v>
      </c>
      <c r="K274" s="171">
        <v>67</v>
      </c>
      <c r="L274" s="167">
        <v>67</v>
      </c>
      <c r="M274" s="167">
        <v>0</v>
      </c>
      <c r="N274" s="318" t="s">
        <v>319</v>
      </c>
      <c r="O274" s="299" t="s">
        <v>320</v>
      </c>
      <c r="P274" s="297" t="s">
        <v>660</v>
      </c>
      <c r="Q274" s="245"/>
      <c r="R274" s="85">
        <v>21</v>
      </c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  <c r="FS274" s="86"/>
      <c r="FT274" s="86"/>
      <c r="FU274" s="86"/>
      <c r="FV274" s="86"/>
      <c r="FW274" s="86"/>
      <c r="FX274" s="86"/>
      <c r="FY274" s="86"/>
      <c r="FZ274" s="86"/>
      <c r="GA274" s="86"/>
      <c r="GB274" s="86"/>
      <c r="GC274" s="86"/>
      <c r="GD274" s="86"/>
      <c r="GE274" s="86"/>
      <c r="GF274" s="86"/>
      <c r="GG274" s="86"/>
      <c r="GH274" s="86"/>
      <c r="GI274" s="86"/>
      <c r="GJ274" s="86"/>
      <c r="GK274" s="86"/>
      <c r="GL274" s="86"/>
      <c r="GM274" s="86"/>
      <c r="GN274" s="86"/>
      <c r="GO274" s="86"/>
      <c r="GP274" s="86"/>
      <c r="GQ274" s="86"/>
      <c r="GR274" s="86"/>
      <c r="GS274" s="86"/>
      <c r="GT274" s="86"/>
      <c r="GU274" s="86"/>
      <c r="GV274" s="86"/>
      <c r="GW274" s="86"/>
      <c r="GX274" s="86"/>
      <c r="GY274" s="86"/>
      <c r="GZ274" s="86"/>
      <c r="HA274" s="86"/>
      <c r="HB274" s="86"/>
      <c r="HC274" s="86"/>
      <c r="HD274" s="86"/>
      <c r="HE274" s="86"/>
      <c r="HF274" s="86"/>
      <c r="HG274" s="86"/>
      <c r="HH274" s="86"/>
      <c r="HI274" s="86"/>
      <c r="HJ274" s="86"/>
      <c r="HK274" s="86"/>
      <c r="HL274" s="86"/>
      <c r="HM274" s="86"/>
      <c r="HN274" s="86"/>
      <c r="HO274" s="86"/>
      <c r="HP274" s="86"/>
      <c r="HQ274" s="86"/>
      <c r="HR274" s="86"/>
      <c r="HS274" s="86"/>
      <c r="HT274" s="86"/>
      <c r="HU274" s="86"/>
      <c r="HV274" s="86"/>
      <c r="HW274" s="86"/>
      <c r="HX274" s="86"/>
      <c r="HY274" s="86"/>
      <c r="HZ274" s="86"/>
      <c r="IA274" s="86"/>
      <c r="IB274" s="86"/>
      <c r="IC274" s="86"/>
      <c r="ID274" s="86"/>
      <c r="IE274" s="86"/>
      <c r="IF274" s="86"/>
      <c r="IG274" s="86"/>
      <c r="IH274" s="86"/>
      <c r="II274" s="86"/>
      <c r="IJ274" s="86"/>
      <c r="IK274" s="86"/>
      <c r="IL274" s="86"/>
      <c r="IM274" s="86"/>
      <c r="IN274" s="86"/>
      <c r="IO274" s="86"/>
      <c r="IP274" s="86"/>
      <c r="IQ274" s="86"/>
      <c r="IR274" s="86"/>
      <c r="IS274" s="86"/>
      <c r="IT274" s="86"/>
      <c r="IU274" s="86"/>
      <c r="IV274" s="86"/>
      <c r="IW274" s="86"/>
      <c r="IX274" s="86"/>
      <c r="IY274" s="86"/>
      <c r="IZ274" s="86"/>
      <c r="JA274" s="86"/>
      <c r="JB274" s="86"/>
      <c r="JC274" s="86"/>
      <c r="JD274" s="86"/>
      <c r="JE274" s="86"/>
      <c r="JF274" s="86"/>
      <c r="JG274" s="86"/>
      <c r="JH274" s="86"/>
      <c r="JI274" s="86"/>
      <c r="JJ274" s="86"/>
      <c r="JK274" s="86"/>
      <c r="JL274" s="86"/>
      <c r="JM274" s="86"/>
      <c r="JN274" s="86"/>
      <c r="JO274" s="86"/>
      <c r="JP274" s="86"/>
      <c r="JQ274" s="86"/>
      <c r="JR274" s="86"/>
      <c r="JS274" s="86"/>
      <c r="JT274" s="86"/>
      <c r="JU274" s="86"/>
      <c r="JV274" s="86"/>
      <c r="JW274" s="86"/>
      <c r="JX274" s="86"/>
      <c r="JY274" s="86"/>
      <c r="JZ274" s="86"/>
      <c r="KA274" s="86"/>
      <c r="KB274" s="86"/>
      <c r="KC274" s="86"/>
      <c r="KD274" s="86"/>
      <c r="KE274" s="86"/>
      <c r="KF274" s="86"/>
      <c r="KG274" s="86"/>
      <c r="KH274" s="86"/>
      <c r="KI274" s="86"/>
      <c r="KJ274" s="86"/>
      <c r="KK274" s="86"/>
      <c r="KL274" s="86"/>
      <c r="KM274" s="86"/>
      <c r="KN274" s="86"/>
      <c r="KO274" s="86"/>
      <c r="KP274" s="86"/>
      <c r="KQ274" s="86"/>
      <c r="KR274" s="86"/>
      <c r="KS274" s="86"/>
      <c r="KT274" s="86"/>
      <c r="KU274" s="86"/>
      <c r="KV274" s="86"/>
      <c r="KW274" s="86"/>
      <c r="KX274" s="86"/>
      <c r="KY274" s="86"/>
      <c r="KZ274" s="86"/>
      <c r="LA274" s="86"/>
      <c r="LB274" s="86"/>
      <c r="LC274" s="86"/>
      <c r="LD274" s="86"/>
      <c r="LE274" s="86"/>
      <c r="LF274" s="86"/>
      <c r="LG274" s="86"/>
      <c r="LH274" s="86"/>
      <c r="LI274" s="86"/>
      <c r="LJ274" s="86"/>
      <c r="LK274" s="86"/>
      <c r="LL274" s="86"/>
      <c r="LM274" s="86"/>
      <c r="LN274" s="86"/>
      <c r="LO274" s="86"/>
      <c r="LP274" s="86"/>
      <c r="LQ274" s="86"/>
      <c r="LR274" s="86"/>
      <c r="LS274" s="86"/>
      <c r="LT274" s="86"/>
      <c r="LU274" s="86"/>
      <c r="LV274" s="86"/>
      <c r="LW274" s="86"/>
      <c r="LX274" s="86"/>
      <c r="LY274" s="86"/>
      <c r="LZ274" s="86"/>
      <c r="MA274" s="86"/>
      <c r="MB274" s="86"/>
      <c r="MC274" s="86"/>
      <c r="MD274" s="86"/>
      <c r="ME274" s="86"/>
      <c r="MF274" s="86"/>
      <c r="MG274" s="86"/>
      <c r="MH274" s="86"/>
      <c r="MI274" s="86"/>
      <c r="MJ274" s="86"/>
      <c r="MK274" s="86"/>
      <c r="ML274" s="86"/>
      <c r="MM274" s="86"/>
      <c r="MN274" s="86"/>
      <c r="MO274" s="86"/>
      <c r="MP274" s="86"/>
      <c r="MQ274" s="86"/>
      <c r="MR274" s="86"/>
      <c r="MS274" s="86"/>
      <c r="MT274" s="86"/>
      <c r="MU274" s="86"/>
      <c r="MV274" s="86"/>
      <c r="MW274" s="86"/>
      <c r="MX274" s="86"/>
      <c r="MY274" s="86"/>
      <c r="MZ274" s="86"/>
      <c r="NA274" s="86"/>
      <c r="NB274" s="86"/>
      <c r="NC274" s="86"/>
      <c r="ND274" s="86"/>
      <c r="NE274" s="86"/>
      <c r="NF274" s="86"/>
      <c r="NG274" s="86"/>
      <c r="NH274" s="86"/>
      <c r="NI274" s="86"/>
      <c r="NJ274" s="86"/>
      <c r="NK274" s="86"/>
      <c r="NL274" s="86"/>
      <c r="NM274" s="86"/>
      <c r="NN274" s="86"/>
      <c r="NO274" s="86"/>
      <c r="NP274" s="86"/>
      <c r="NQ274" s="86"/>
      <c r="NR274" s="86"/>
      <c r="NS274" s="86"/>
      <c r="NT274" s="86"/>
      <c r="NU274" s="86"/>
      <c r="NV274" s="86"/>
      <c r="NW274" s="86"/>
      <c r="NX274" s="86"/>
      <c r="NY274" s="86"/>
      <c r="NZ274" s="86"/>
      <c r="OA274" s="86"/>
      <c r="OB274" s="86"/>
      <c r="OC274" s="86"/>
      <c r="OD274" s="86"/>
      <c r="OE274" s="86"/>
      <c r="OF274" s="86"/>
      <c r="OG274" s="86"/>
      <c r="OH274" s="86"/>
      <c r="OI274" s="86"/>
      <c r="OJ274" s="86"/>
      <c r="OK274" s="86"/>
      <c r="OL274" s="86"/>
      <c r="OM274" s="86"/>
      <c r="ON274" s="86"/>
      <c r="OO274" s="86"/>
      <c r="OP274" s="86"/>
      <c r="OQ274" s="86"/>
      <c r="OR274" s="86"/>
      <c r="OS274" s="86"/>
      <c r="OT274" s="86"/>
      <c r="OU274" s="86"/>
      <c r="OV274" s="86"/>
      <c r="OW274" s="86"/>
      <c r="OX274" s="86"/>
      <c r="OY274" s="86"/>
      <c r="OZ274" s="86"/>
      <c r="PA274" s="86"/>
      <c r="PB274" s="86"/>
      <c r="PC274" s="86"/>
      <c r="PD274" s="86"/>
      <c r="PE274" s="86"/>
      <c r="PF274" s="86"/>
      <c r="PG274" s="86"/>
      <c r="PH274" s="86"/>
      <c r="PI274" s="86"/>
      <c r="PJ274" s="86"/>
      <c r="PK274" s="86"/>
      <c r="PL274" s="86"/>
      <c r="PM274" s="86"/>
      <c r="PN274" s="86"/>
      <c r="PO274" s="86"/>
      <c r="PP274" s="86"/>
      <c r="PQ274" s="86"/>
      <c r="PR274" s="86"/>
      <c r="PS274" s="86"/>
      <c r="PT274" s="86"/>
      <c r="PU274" s="86"/>
      <c r="PV274" s="86"/>
      <c r="PW274" s="86"/>
      <c r="PX274" s="86"/>
      <c r="PY274" s="86"/>
      <c r="PZ274" s="86"/>
      <c r="QA274" s="86"/>
      <c r="QB274" s="86"/>
      <c r="QC274" s="86"/>
      <c r="QD274" s="86"/>
      <c r="QE274" s="86"/>
      <c r="QF274" s="86"/>
      <c r="QG274" s="86"/>
      <c r="QH274" s="86"/>
      <c r="QI274" s="86"/>
      <c r="QJ274" s="86"/>
      <c r="QK274" s="86"/>
      <c r="QL274" s="86"/>
      <c r="QM274" s="86"/>
      <c r="QN274" s="86"/>
      <c r="QO274" s="86"/>
      <c r="QP274" s="86"/>
      <c r="QQ274" s="86"/>
      <c r="QR274" s="86"/>
      <c r="QS274" s="86"/>
      <c r="QT274" s="86"/>
      <c r="QU274" s="86"/>
      <c r="QV274" s="86"/>
      <c r="QW274" s="86"/>
      <c r="QX274" s="86"/>
      <c r="QY274" s="86"/>
      <c r="QZ274" s="86"/>
      <c r="RA274" s="86"/>
      <c r="RB274" s="86"/>
      <c r="RC274" s="86"/>
      <c r="RD274" s="86"/>
      <c r="RE274" s="86"/>
      <c r="RF274" s="86"/>
      <c r="RG274" s="86"/>
      <c r="RH274" s="86"/>
      <c r="RI274" s="86"/>
      <c r="RJ274" s="86"/>
      <c r="RK274" s="86"/>
      <c r="RL274" s="86"/>
      <c r="RM274" s="86"/>
      <c r="RN274" s="86"/>
      <c r="RO274" s="86"/>
      <c r="RP274" s="86"/>
      <c r="RQ274" s="86"/>
      <c r="RR274" s="86"/>
      <c r="RS274" s="86"/>
      <c r="RT274" s="86"/>
      <c r="RU274" s="86"/>
      <c r="RV274" s="86"/>
      <c r="RW274" s="86"/>
      <c r="RX274" s="86"/>
      <c r="RY274" s="86"/>
      <c r="RZ274" s="86"/>
      <c r="SA274" s="86"/>
      <c r="SB274" s="86"/>
      <c r="SC274" s="86"/>
      <c r="SD274" s="86"/>
      <c r="SE274" s="86"/>
      <c r="SF274" s="86"/>
      <c r="SG274" s="86"/>
      <c r="SH274" s="86"/>
      <c r="SI274" s="86"/>
      <c r="SJ274" s="86"/>
      <c r="SK274" s="86"/>
      <c r="SL274" s="86"/>
      <c r="SM274" s="86"/>
      <c r="SN274" s="86"/>
      <c r="SO274" s="86"/>
      <c r="SP274" s="86"/>
      <c r="SQ274" s="86"/>
      <c r="SR274" s="86"/>
      <c r="SS274" s="86"/>
      <c r="ST274" s="86"/>
      <c r="SU274" s="86"/>
      <c r="SV274" s="86"/>
      <c r="SW274" s="86"/>
      <c r="SX274" s="86"/>
      <c r="SY274" s="86"/>
      <c r="SZ274" s="86"/>
      <c r="TA274" s="86"/>
      <c r="TB274" s="86"/>
      <c r="TC274" s="86"/>
      <c r="TD274" s="86"/>
      <c r="TE274" s="86"/>
      <c r="TF274" s="86"/>
      <c r="TG274" s="86"/>
      <c r="TH274" s="86"/>
      <c r="TI274" s="86"/>
      <c r="TJ274" s="86"/>
      <c r="TK274" s="86"/>
      <c r="TL274" s="86"/>
      <c r="TM274" s="86"/>
      <c r="TN274" s="86"/>
      <c r="TO274" s="86"/>
      <c r="TP274" s="86"/>
      <c r="TQ274" s="86"/>
      <c r="TR274" s="86"/>
      <c r="TS274" s="86"/>
      <c r="TT274" s="86"/>
      <c r="TU274" s="86"/>
      <c r="TV274" s="86"/>
      <c r="TW274" s="86"/>
      <c r="TX274" s="86"/>
      <c r="TY274" s="86"/>
      <c r="TZ274" s="86"/>
      <c r="UA274" s="86"/>
      <c r="UB274" s="86"/>
      <c r="UC274" s="86"/>
      <c r="UD274" s="86"/>
      <c r="UE274" s="86"/>
      <c r="UF274" s="86"/>
      <c r="UG274" s="86"/>
      <c r="UH274" s="86"/>
      <c r="UI274" s="86"/>
      <c r="UJ274" s="86"/>
      <c r="UK274" s="86"/>
      <c r="UL274" s="86"/>
      <c r="UM274" s="86"/>
      <c r="UN274" s="86"/>
      <c r="UO274" s="86"/>
      <c r="UP274" s="86"/>
      <c r="UQ274" s="86"/>
      <c r="UR274" s="86"/>
      <c r="US274" s="86"/>
      <c r="UT274" s="86"/>
      <c r="UU274" s="86"/>
      <c r="UV274" s="86"/>
      <c r="UW274" s="86"/>
      <c r="UX274" s="86"/>
      <c r="UY274" s="86"/>
      <c r="UZ274" s="86"/>
      <c r="VA274" s="86"/>
      <c r="VB274" s="86"/>
      <c r="VC274" s="86"/>
      <c r="VD274" s="86"/>
      <c r="VE274" s="86"/>
      <c r="VF274" s="86"/>
      <c r="VG274" s="86"/>
      <c r="VH274" s="86"/>
      <c r="VI274" s="86"/>
      <c r="VJ274" s="86"/>
      <c r="VK274" s="86"/>
      <c r="VL274" s="86"/>
      <c r="VM274" s="86"/>
      <c r="VN274" s="86"/>
      <c r="VO274" s="86"/>
      <c r="VP274" s="86"/>
      <c r="VQ274" s="86"/>
      <c r="VR274" s="86"/>
      <c r="VS274" s="86"/>
      <c r="VT274" s="86"/>
      <c r="VU274" s="86"/>
      <c r="VV274" s="86"/>
      <c r="VW274" s="86"/>
      <c r="VX274" s="86"/>
      <c r="VY274" s="86"/>
      <c r="VZ274" s="86"/>
      <c r="WA274" s="86"/>
      <c r="WB274" s="86"/>
      <c r="WC274" s="86"/>
      <c r="WD274" s="86"/>
      <c r="WE274" s="86"/>
      <c r="WF274" s="86"/>
      <c r="WG274" s="86"/>
      <c r="WH274" s="86"/>
      <c r="WI274" s="86"/>
      <c r="WJ274" s="86"/>
      <c r="WK274" s="86"/>
      <c r="WL274" s="86"/>
      <c r="WM274" s="86"/>
      <c r="WN274" s="86"/>
      <c r="WO274" s="86"/>
      <c r="WP274" s="86"/>
      <c r="WQ274" s="86"/>
      <c r="WR274" s="86"/>
      <c r="WS274" s="86"/>
      <c r="WT274" s="86"/>
      <c r="WU274" s="86"/>
      <c r="WV274" s="86"/>
      <c r="WW274" s="86"/>
      <c r="WX274" s="86"/>
      <c r="WY274" s="86"/>
      <c r="WZ274" s="86"/>
      <c r="XA274" s="86"/>
      <c r="XB274" s="86"/>
      <c r="XC274" s="86"/>
      <c r="XD274" s="86"/>
      <c r="XE274" s="86"/>
      <c r="XF274" s="86"/>
      <c r="XG274" s="86"/>
      <c r="XH274" s="86"/>
      <c r="XI274" s="86"/>
      <c r="XJ274" s="86"/>
      <c r="XK274" s="86"/>
      <c r="XL274" s="86"/>
      <c r="XM274" s="86"/>
      <c r="XN274" s="86"/>
      <c r="XO274" s="86"/>
      <c r="XP274" s="86"/>
      <c r="XQ274" s="86"/>
      <c r="XR274" s="86"/>
      <c r="XS274" s="86"/>
      <c r="XT274" s="86"/>
      <c r="XU274" s="86"/>
      <c r="XV274" s="86"/>
      <c r="XW274" s="86"/>
      <c r="XX274" s="86"/>
      <c r="XY274" s="86"/>
      <c r="XZ274" s="86"/>
      <c r="YA274" s="86"/>
      <c r="YB274" s="86"/>
      <c r="YC274" s="86"/>
      <c r="YD274" s="86"/>
      <c r="YE274" s="86"/>
      <c r="YF274" s="86"/>
      <c r="YG274" s="86"/>
      <c r="YH274" s="86"/>
      <c r="YI274" s="86"/>
      <c r="YJ274" s="86"/>
      <c r="YK274" s="86"/>
      <c r="YL274" s="86"/>
      <c r="YM274" s="86"/>
      <c r="YN274" s="86"/>
      <c r="YO274" s="86"/>
      <c r="YP274" s="86"/>
      <c r="YQ274" s="86"/>
      <c r="YR274" s="86"/>
      <c r="YS274" s="86"/>
      <c r="YT274" s="86"/>
      <c r="YU274" s="86"/>
      <c r="YV274" s="86"/>
      <c r="YW274" s="86"/>
      <c r="YX274" s="86"/>
      <c r="YY274" s="86"/>
      <c r="YZ274" s="86"/>
      <c r="ZA274" s="86"/>
      <c r="ZB274" s="86"/>
      <c r="ZC274" s="86"/>
      <c r="ZD274" s="86"/>
      <c r="ZE274" s="86"/>
      <c r="ZF274" s="86"/>
      <c r="ZG274" s="86"/>
      <c r="ZH274" s="86"/>
      <c r="ZI274" s="86"/>
      <c r="ZJ274" s="86"/>
      <c r="ZK274" s="86"/>
      <c r="ZL274" s="86"/>
      <c r="ZM274" s="86"/>
      <c r="ZN274" s="86"/>
      <c r="ZO274" s="86"/>
      <c r="ZP274" s="86"/>
      <c r="ZQ274" s="86"/>
      <c r="ZR274" s="86"/>
      <c r="ZS274" s="86"/>
      <c r="ZT274" s="86"/>
      <c r="ZU274" s="86"/>
      <c r="ZV274" s="86"/>
      <c r="ZW274" s="86"/>
      <c r="ZX274" s="86"/>
      <c r="ZY274" s="86"/>
      <c r="ZZ274" s="86"/>
      <c r="AAA274" s="86"/>
      <c r="AAB274" s="86"/>
      <c r="AAC274" s="86"/>
      <c r="AAD274" s="86"/>
      <c r="AAE274" s="86"/>
      <c r="AAF274" s="86"/>
      <c r="AAG274" s="86"/>
      <c r="AAH274" s="86"/>
      <c r="AAI274" s="86"/>
      <c r="AAJ274" s="86"/>
      <c r="AAK274" s="86"/>
      <c r="AAL274" s="86"/>
      <c r="AAM274" s="86"/>
      <c r="AAN274" s="86"/>
      <c r="AAO274" s="86"/>
      <c r="AAP274" s="86"/>
      <c r="AAQ274" s="86"/>
      <c r="AAR274" s="86"/>
      <c r="AAS274" s="86"/>
      <c r="AAT274" s="86"/>
      <c r="AAU274" s="86"/>
      <c r="AAV274" s="86"/>
      <c r="AAW274" s="86"/>
      <c r="AAX274" s="86"/>
      <c r="AAY274" s="86"/>
      <c r="AAZ274" s="86"/>
      <c r="ABA274" s="86"/>
      <c r="ABB274" s="86"/>
      <c r="ABC274" s="86"/>
      <c r="ABD274" s="86"/>
      <c r="ABE274" s="86"/>
      <c r="ABF274" s="86"/>
      <c r="ABG274" s="86"/>
      <c r="ABH274" s="86"/>
      <c r="ABI274" s="86"/>
      <c r="ABJ274" s="86"/>
      <c r="ABK274" s="86"/>
      <c r="ABL274" s="86"/>
      <c r="ABM274" s="86"/>
      <c r="ABN274" s="86"/>
      <c r="ABO274" s="86"/>
      <c r="ABP274" s="86"/>
      <c r="ABQ274" s="86"/>
      <c r="ABR274" s="86"/>
      <c r="ABS274" s="86"/>
      <c r="ABT274" s="86"/>
      <c r="ABU274" s="86"/>
      <c r="ABV274" s="86"/>
      <c r="ABW274" s="86"/>
      <c r="ABX274" s="86"/>
      <c r="ABY274" s="86"/>
      <c r="ABZ274" s="86"/>
      <c r="ACA274" s="86"/>
      <c r="ACB274" s="86"/>
      <c r="ACC274" s="86"/>
      <c r="ACD274" s="86"/>
      <c r="ACE274" s="86"/>
      <c r="ACF274" s="86"/>
      <c r="ACG274" s="86"/>
      <c r="ACH274" s="86"/>
      <c r="ACI274" s="86"/>
      <c r="ACJ274" s="86"/>
      <c r="ACK274" s="86"/>
      <c r="ACL274" s="86"/>
      <c r="ACM274" s="86"/>
      <c r="ACN274" s="86"/>
      <c r="ACO274" s="86"/>
      <c r="ACP274" s="86"/>
      <c r="ACQ274" s="86"/>
      <c r="ACR274" s="86"/>
      <c r="ACS274" s="86"/>
      <c r="ACT274" s="86"/>
      <c r="ACU274" s="86"/>
      <c r="ACV274" s="86"/>
      <c r="ACW274" s="86"/>
      <c r="ACX274" s="86"/>
      <c r="ACY274" s="86"/>
      <c r="ACZ274" s="86"/>
      <c r="ADA274" s="86"/>
      <c r="ADB274" s="86"/>
      <c r="ADC274" s="86"/>
      <c r="ADD274" s="86"/>
      <c r="ADE274" s="86"/>
      <c r="ADF274" s="86"/>
      <c r="ADG274" s="86"/>
      <c r="ADH274" s="86"/>
      <c r="ADI274" s="86"/>
      <c r="ADJ274" s="86"/>
      <c r="ADK274" s="86"/>
      <c r="ADL274" s="86"/>
      <c r="ADM274" s="86"/>
      <c r="ADN274" s="86"/>
      <c r="ADO274" s="86"/>
      <c r="ADP274" s="86"/>
      <c r="ADQ274" s="86"/>
      <c r="ADR274" s="86"/>
      <c r="ADS274" s="86"/>
      <c r="ADT274" s="86"/>
      <c r="ADU274" s="86"/>
      <c r="ADV274" s="86"/>
      <c r="ADW274" s="86"/>
      <c r="ADX274" s="86"/>
      <c r="ADY274" s="86"/>
      <c r="ADZ274" s="86"/>
      <c r="AEA274" s="86"/>
      <c r="AEB274" s="86"/>
      <c r="AEC274" s="86"/>
      <c r="AED274" s="86"/>
      <c r="AEE274" s="86"/>
      <c r="AEF274" s="86"/>
      <c r="AEG274" s="86"/>
      <c r="AEH274" s="86"/>
      <c r="AEI274" s="86"/>
      <c r="AEJ274" s="86"/>
      <c r="AEK274" s="86"/>
      <c r="AEL274" s="86"/>
      <c r="AEM274" s="86"/>
      <c r="AEN274" s="86"/>
      <c r="AEO274" s="86"/>
      <c r="AEP274" s="86"/>
      <c r="AEQ274" s="86"/>
      <c r="AER274" s="86"/>
      <c r="AES274" s="86"/>
      <c r="AET274" s="86"/>
      <c r="AEU274" s="86"/>
      <c r="AEV274" s="86"/>
      <c r="AEW274" s="86"/>
      <c r="AEX274" s="86"/>
      <c r="AEY274" s="86"/>
      <c r="AEZ274" s="86"/>
      <c r="AFA274" s="86"/>
      <c r="AFB274" s="86"/>
      <c r="AFC274" s="86"/>
      <c r="AFD274" s="86"/>
      <c r="AFE274" s="86"/>
      <c r="AFF274" s="86"/>
      <c r="AFG274" s="86"/>
      <c r="AFH274" s="86"/>
      <c r="AFI274" s="86"/>
      <c r="AFJ274" s="86"/>
      <c r="AFK274" s="86"/>
      <c r="AFL274" s="86"/>
      <c r="AFM274" s="86"/>
      <c r="AFN274" s="86"/>
      <c r="AFO274" s="86"/>
      <c r="AFP274" s="86"/>
      <c r="AFQ274" s="86"/>
      <c r="AFR274" s="86"/>
      <c r="AFS274" s="86"/>
      <c r="AFT274" s="86"/>
      <c r="AFU274" s="86"/>
      <c r="AFV274" s="86"/>
      <c r="AFW274" s="86"/>
      <c r="AFX274" s="86"/>
      <c r="AFY274" s="86"/>
      <c r="AFZ274" s="86"/>
      <c r="AGA274" s="86"/>
      <c r="AGB274" s="86"/>
      <c r="AGC274" s="86"/>
      <c r="AGD274" s="86"/>
      <c r="AGE274" s="86"/>
      <c r="AGF274" s="86"/>
      <c r="AGG274" s="86"/>
      <c r="AGH274" s="86"/>
      <c r="AGI274" s="86"/>
      <c r="AGJ274" s="86"/>
      <c r="AGK274" s="86"/>
      <c r="AGL274" s="86"/>
      <c r="AGM274" s="86"/>
      <c r="AGN274" s="86"/>
      <c r="AGO274" s="86"/>
      <c r="AGP274" s="86"/>
      <c r="AGQ274" s="86"/>
      <c r="AGR274" s="86"/>
      <c r="AGS274" s="86"/>
      <c r="AGT274" s="86"/>
      <c r="AGU274" s="86"/>
      <c r="AGV274" s="86"/>
      <c r="AGW274" s="86"/>
      <c r="AGX274" s="86"/>
      <c r="AGY274" s="86"/>
      <c r="AGZ274" s="86"/>
      <c r="AHA274" s="86"/>
      <c r="AHB274" s="86"/>
      <c r="AHC274" s="86"/>
      <c r="AHD274" s="86"/>
      <c r="AHE274" s="86"/>
      <c r="AHF274" s="86"/>
      <c r="AHG274" s="86"/>
      <c r="AHH274" s="86"/>
      <c r="AHI274" s="86"/>
      <c r="AHJ274" s="86"/>
      <c r="AHK274" s="86"/>
      <c r="AHL274" s="86"/>
      <c r="AHM274" s="86"/>
      <c r="AHN274" s="86"/>
      <c r="AHO274" s="86"/>
      <c r="AHP274" s="86"/>
      <c r="AHQ274" s="86"/>
      <c r="AHR274" s="86"/>
      <c r="AHS274" s="86"/>
      <c r="AHT274" s="86"/>
      <c r="AHU274" s="86"/>
      <c r="AHV274" s="86"/>
      <c r="AHW274" s="86"/>
      <c r="AHX274" s="86"/>
      <c r="AHY274" s="86"/>
      <c r="AHZ274" s="86"/>
      <c r="AIA274" s="86"/>
      <c r="AIB274" s="86"/>
      <c r="AIC274" s="86"/>
      <c r="AID274" s="86"/>
      <c r="AIE274" s="86"/>
      <c r="AIF274" s="86"/>
      <c r="AIG274" s="86"/>
      <c r="AIH274" s="86"/>
      <c r="AII274" s="86"/>
      <c r="AIJ274" s="86"/>
      <c r="AIK274" s="86"/>
      <c r="AIL274" s="86"/>
      <c r="AIM274" s="86"/>
      <c r="AIN274" s="86"/>
      <c r="AIO274" s="86"/>
      <c r="AIP274" s="86"/>
      <c r="AIQ274" s="86"/>
      <c r="AIR274" s="86"/>
      <c r="AIS274" s="86"/>
      <c r="AIT274" s="86"/>
      <c r="AIU274" s="86"/>
      <c r="AIV274" s="86"/>
      <c r="AIW274" s="86"/>
      <c r="AIX274" s="86"/>
      <c r="AIY274" s="86"/>
      <c r="AIZ274" s="86"/>
      <c r="AJA274" s="86"/>
      <c r="AJB274" s="86"/>
      <c r="AJC274" s="86"/>
      <c r="AJD274" s="86"/>
      <c r="AJE274" s="86"/>
      <c r="AJF274" s="86"/>
      <c r="AJG274" s="86"/>
      <c r="AJH274" s="86"/>
      <c r="AJI274" s="86"/>
      <c r="AJJ274" s="86"/>
      <c r="AJK274" s="86"/>
      <c r="AJL274" s="86"/>
      <c r="AJM274" s="86"/>
      <c r="AJN274" s="86"/>
      <c r="AJO274" s="86"/>
      <c r="AJP274" s="86"/>
      <c r="AJQ274" s="86"/>
      <c r="AJR274" s="86"/>
      <c r="AJS274" s="86"/>
      <c r="AJT274" s="86"/>
      <c r="AJU274" s="86"/>
      <c r="AJV274" s="86"/>
      <c r="AJW274" s="86"/>
      <c r="AJX274" s="86"/>
      <c r="AJY274" s="86"/>
      <c r="AJZ274" s="86"/>
      <c r="AKA274" s="86"/>
      <c r="AKB274" s="86"/>
      <c r="AKC274" s="86"/>
      <c r="AKD274" s="86"/>
      <c r="AKE274" s="86"/>
      <c r="AKF274" s="86"/>
      <c r="AKG274" s="86"/>
      <c r="AKH274" s="86"/>
      <c r="AKI274" s="86"/>
      <c r="AKJ274" s="86"/>
      <c r="AKK274" s="86"/>
      <c r="AKL274" s="86"/>
      <c r="AKM274" s="86"/>
      <c r="AKN274" s="86"/>
      <c r="AKO274" s="86"/>
      <c r="AKP274" s="86"/>
      <c r="AKQ274" s="86"/>
      <c r="AKR274" s="86"/>
      <c r="AKS274" s="86"/>
      <c r="AKT274" s="86"/>
      <c r="AKU274" s="86"/>
      <c r="AKV274" s="86"/>
      <c r="AKW274" s="86"/>
      <c r="AKX274" s="86"/>
      <c r="AKY274" s="86"/>
      <c r="AKZ274" s="86"/>
      <c r="ALA274" s="86"/>
      <c r="ALB274" s="86"/>
      <c r="ALC274" s="86"/>
      <c r="ALD274" s="86"/>
      <c r="ALE274" s="86"/>
      <c r="ALF274" s="86"/>
      <c r="ALG274" s="86"/>
      <c r="ALH274" s="86"/>
      <c r="ALI274" s="86"/>
      <c r="ALJ274" s="86"/>
      <c r="ALK274" s="86"/>
      <c r="ALL274" s="86"/>
      <c r="ALM274" s="86"/>
      <c r="ALN274" s="86"/>
      <c r="ALO274" s="86"/>
      <c r="ALP274" s="86"/>
      <c r="ALQ274" s="86"/>
      <c r="ALR274" s="86"/>
      <c r="ALS274" s="86"/>
      <c r="ALT274" s="86"/>
      <c r="ALU274" s="86"/>
      <c r="ALV274" s="86"/>
      <c r="ALW274" s="86"/>
      <c r="ALX274" s="86"/>
      <c r="ALY274" s="86"/>
      <c r="ALZ274" s="86"/>
      <c r="AMA274" s="86"/>
      <c r="AMB274" s="86"/>
    </row>
    <row r="275" spans="1:1016" s="13" customFormat="1" ht="51.75" customHeight="1">
      <c r="A275" s="154">
        <v>22</v>
      </c>
      <c r="B275" s="197" t="s">
        <v>135</v>
      </c>
      <c r="C275" s="198" t="s">
        <v>321</v>
      </c>
      <c r="D275" s="171">
        <v>49</v>
      </c>
      <c r="E275" s="171">
        <v>12</v>
      </c>
      <c r="F275" s="171">
        <v>1</v>
      </c>
      <c r="G275" s="171">
        <v>11</v>
      </c>
      <c r="H275" s="171">
        <v>398.8</v>
      </c>
      <c r="I275" s="171">
        <v>68.7</v>
      </c>
      <c r="J275" s="171">
        <v>330.1</v>
      </c>
      <c r="K275" s="171">
        <v>36</v>
      </c>
      <c r="L275" s="167">
        <v>3</v>
      </c>
      <c r="M275" s="167">
        <v>33</v>
      </c>
      <c r="N275" s="318" t="s">
        <v>322</v>
      </c>
      <c r="O275" s="298" t="s">
        <v>323</v>
      </c>
      <c r="P275" s="297" t="s">
        <v>660</v>
      </c>
      <c r="Q275" s="245"/>
      <c r="R275" s="85">
        <v>21</v>
      </c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  <c r="FS275" s="86"/>
      <c r="FT275" s="86"/>
      <c r="FU275" s="86"/>
      <c r="FV275" s="86"/>
      <c r="FW275" s="86"/>
      <c r="FX275" s="86"/>
      <c r="FY275" s="86"/>
      <c r="FZ275" s="86"/>
      <c r="GA275" s="86"/>
      <c r="GB275" s="86"/>
      <c r="GC275" s="86"/>
      <c r="GD275" s="86"/>
      <c r="GE275" s="86"/>
      <c r="GF275" s="86"/>
      <c r="GG275" s="86"/>
      <c r="GH275" s="86"/>
      <c r="GI275" s="86"/>
      <c r="GJ275" s="86"/>
      <c r="GK275" s="86"/>
      <c r="GL275" s="86"/>
      <c r="GM275" s="86"/>
      <c r="GN275" s="86"/>
      <c r="GO275" s="86"/>
      <c r="GP275" s="86"/>
      <c r="GQ275" s="86"/>
      <c r="GR275" s="86"/>
      <c r="GS275" s="86"/>
      <c r="GT275" s="86"/>
      <c r="GU275" s="86"/>
      <c r="GV275" s="86"/>
      <c r="GW275" s="86"/>
      <c r="GX275" s="86"/>
      <c r="GY275" s="86"/>
      <c r="GZ275" s="86"/>
      <c r="HA275" s="86"/>
      <c r="HB275" s="86"/>
      <c r="HC275" s="86"/>
      <c r="HD275" s="86"/>
      <c r="HE275" s="86"/>
      <c r="HF275" s="86"/>
      <c r="HG275" s="86"/>
      <c r="HH275" s="86"/>
      <c r="HI275" s="86"/>
      <c r="HJ275" s="86"/>
      <c r="HK275" s="86"/>
      <c r="HL275" s="86"/>
      <c r="HM275" s="86"/>
      <c r="HN275" s="86"/>
      <c r="HO275" s="86"/>
      <c r="HP275" s="86"/>
      <c r="HQ275" s="86"/>
      <c r="HR275" s="86"/>
      <c r="HS275" s="86"/>
      <c r="HT275" s="86"/>
      <c r="HU275" s="86"/>
      <c r="HV275" s="86"/>
      <c r="HW275" s="86"/>
      <c r="HX275" s="86"/>
      <c r="HY275" s="86"/>
      <c r="HZ275" s="86"/>
      <c r="IA275" s="86"/>
      <c r="IB275" s="86"/>
      <c r="IC275" s="86"/>
      <c r="ID275" s="86"/>
      <c r="IE275" s="86"/>
      <c r="IF275" s="86"/>
      <c r="IG275" s="86"/>
      <c r="IH275" s="86"/>
      <c r="II275" s="86"/>
      <c r="IJ275" s="86"/>
      <c r="IK275" s="86"/>
      <c r="IL275" s="86"/>
      <c r="IM275" s="86"/>
      <c r="IN275" s="86"/>
      <c r="IO275" s="86"/>
      <c r="IP275" s="86"/>
      <c r="IQ275" s="86"/>
      <c r="IR275" s="86"/>
      <c r="IS275" s="86"/>
      <c r="IT275" s="86"/>
      <c r="IU275" s="86"/>
      <c r="IV275" s="86"/>
      <c r="IW275" s="86"/>
      <c r="IX275" s="86"/>
      <c r="IY275" s="86"/>
      <c r="IZ275" s="86"/>
      <c r="JA275" s="86"/>
      <c r="JB275" s="86"/>
      <c r="JC275" s="86"/>
      <c r="JD275" s="86"/>
      <c r="JE275" s="86"/>
      <c r="JF275" s="86"/>
      <c r="JG275" s="86"/>
      <c r="JH275" s="86"/>
      <c r="JI275" s="86"/>
      <c r="JJ275" s="86"/>
      <c r="JK275" s="86"/>
      <c r="JL275" s="86"/>
      <c r="JM275" s="86"/>
      <c r="JN275" s="86"/>
      <c r="JO275" s="86"/>
      <c r="JP275" s="86"/>
      <c r="JQ275" s="86"/>
      <c r="JR275" s="86"/>
      <c r="JS275" s="86"/>
      <c r="JT275" s="86"/>
      <c r="JU275" s="86"/>
      <c r="JV275" s="86"/>
      <c r="JW275" s="86"/>
      <c r="JX275" s="86"/>
      <c r="JY275" s="86"/>
      <c r="JZ275" s="86"/>
      <c r="KA275" s="86"/>
      <c r="KB275" s="86"/>
      <c r="KC275" s="86"/>
      <c r="KD275" s="86"/>
      <c r="KE275" s="86"/>
      <c r="KF275" s="86"/>
      <c r="KG275" s="86"/>
      <c r="KH275" s="86"/>
      <c r="KI275" s="86"/>
      <c r="KJ275" s="86"/>
      <c r="KK275" s="86"/>
      <c r="KL275" s="86"/>
      <c r="KM275" s="86"/>
      <c r="KN275" s="86"/>
      <c r="KO275" s="86"/>
      <c r="KP275" s="86"/>
      <c r="KQ275" s="86"/>
      <c r="KR275" s="86"/>
      <c r="KS275" s="86"/>
      <c r="KT275" s="86"/>
      <c r="KU275" s="86"/>
      <c r="KV275" s="86"/>
      <c r="KW275" s="86"/>
      <c r="KX275" s="86"/>
      <c r="KY275" s="86"/>
      <c r="KZ275" s="86"/>
      <c r="LA275" s="86"/>
      <c r="LB275" s="86"/>
      <c r="LC275" s="86"/>
      <c r="LD275" s="86"/>
      <c r="LE275" s="86"/>
      <c r="LF275" s="86"/>
      <c r="LG275" s="86"/>
      <c r="LH275" s="86"/>
      <c r="LI275" s="86"/>
      <c r="LJ275" s="86"/>
      <c r="LK275" s="86"/>
      <c r="LL275" s="86"/>
      <c r="LM275" s="86"/>
      <c r="LN275" s="86"/>
      <c r="LO275" s="86"/>
      <c r="LP275" s="86"/>
      <c r="LQ275" s="86"/>
      <c r="LR275" s="86"/>
      <c r="LS275" s="86"/>
      <c r="LT275" s="86"/>
      <c r="LU275" s="86"/>
      <c r="LV275" s="86"/>
      <c r="LW275" s="86"/>
      <c r="LX275" s="86"/>
      <c r="LY275" s="86"/>
      <c r="LZ275" s="86"/>
      <c r="MA275" s="86"/>
      <c r="MB275" s="86"/>
      <c r="MC275" s="86"/>
      <c r="MD275" s="86"/>
      <c r="ME275" s="86"/>
      <c r="MF275" s="86"/>
      <c r="MG275" s="86"/>
      <c r="MH275" s="86"/>
      <c r="MI275" s="86"/>
      <c r="MJ275" s="86"/>
      <c r="MK275" s="86"/>
      <c r="ML275" s="86"/>
      <c r="MM275" s="86"/>
      <c r="MN275" s="86"/>
      <c r="MO275" s="86"/>
      <c r="MP275" s="86"/>
      <c r="MQ275" s="86"/>
      <c r="MR275" s="86"/>
      <c r="MS275" s="86"/>
      <c r="MT275" s="86"/>
      <c r="MU275" s="86"/>
      <c r="MV275" s="86"/>
      <c r="MW275" s="86"/>
      <c r="MX275" s="86"/>
      <c r="MY275" s="86"/>
      <c r="MZ275" s="86"/>
      <c r="NA275" s="86"/>
      <c r="NB275" s="86"/>
      <c r="NC275" s="86"/>
      <c r="ND275" s="86"/>
      <c r="NE275" s="86"/>
      <c r="NF275" s="86"/>
      <c r="NG275" s="86"/>
      <c r="NH275" s="86"/>
      <c r="NI275" s="86"/>
      <c r="NJ275" s="86"/>
      <c r="NK275" s="86"/>
      <c r="NL275" s="86"/>
      <c r="NM275" s="86"/>
      <c r="NN275" s="86"/>
      <c r="NO275" s="86"/>
      <c r="NP275" s="86"/>
      <c r="NQ275" s="86"/>
      <c r="NR275" s="86"/>
      <c r="NS275" s="86"/>
      <c r="NT275" s="86"/>
      <c r="NU275" s="86"/>
      <c r="NV275" s="86"/>
      <c r="NW275" s="86"/>
      <c r="NX275" s="86"/>
      <c r="NY275" s="86"/>
      <c r="NZ275" s="86"/>
      <c r="OA275" s="86"/>
      <c r="OB275" s="86"/>
      <c r="OC275" s="86"/>
      <c r="OD275" s="86"/>
      <c r="OE275" s="86"/>
      <c r="OF275" s="86"/>
      <c r="OG275" s="86"/>
      <c r="OH275" s="86"/>
      <c r="OI275" s="86"/>
      <c r="OJ275" s="86"/>
      <c r="OK275" s="86"/>
      <c r="OL275" s="86"/>
      <c r="OM275" s="86"/>
      <c r="ON275" s="86"/>
      <c r="OO275" s="86"/>
      <c r="OP275" s="86"/>
      <c r="OQ275" s="86"/>
      <c r="OR275" s="86"/>
      <c r="OS275" s="86"/>
      <c r="OT275" s="86"/>
      <c r="OU275" s="86"/>
      <c r="OV275" s="86"/>
      <c r="OW275" s="86"/>
      <c r="OX275" s="86"/>
      <c r="OY275" s="86"/>
      <c r="OZ275" s="86"/>
      <c r="PA275" s="86"/>
      <c r="PB275" s="86"/>
      <c r="PC275" s="86"/>
      <c r="PD275" s="86"/>
      <c r="PE275" s="86"/>
      <c r="PF275" s="86"/>
      <c r="PG275" s="86"/>
      <c r="PH275" s="86"/>
      <c r="PI275" s="86"/>
      <c r="PJ275" s="86"/>
      <c r="PK275" s="86"/>
      <c r="PL275" s="86"/>
      <c r="PM275" s="86"/>
      <c r="PN275" s="86"/>
      <c r="PO275" s="86"/>
      <c r="PP275" s="86"/>
      <c r="PQ275" s="86"/>
      <c r="PR275" s="86"/>
      <c r="PS275" s="86"/>
      <c r="PT275" s="86"/>
      <c r="PU275" s="86"/>
      <c r="PV275" s="86"/>
      <c r="PW275" s="86"/>
      <c r="PX275" s="86"/>
      <c r="PY275" s="86"/>
      <c r="PZ275" s="86"/>
      <c r="QA275" s="86"/>
      <c r="QB275" s="86"/>
      <c r="QC275" s="86"/>
      <c r="QD275" s="86"/>
      <c r="QE275" s="86"/>
      <c r="QF275" s="86"/>
      <c r="QG275" s="86"/>
      <c r="QH275" s="86"/>
      <c r="QI275" s="86"/>
      <c r="QJ275" s="86"/>
      <c r="QK275" s="86"/>
      <c r="QL275" s="86"/>
      <c r="QM275" s="86"/>
      <c r="QN275" s="86"/>
      <c r="QO275" s="86"/>
      <c r="QP275" s="86"/>
      <c r="QQ275" s="86"/>
      <c r="QR275" s="86"/>
      <c r="QS275" s="86"/>
      <c r="QT275" s="86"/>
      <c r="QU275" s="86"/>
      <c r="QV275" s="86"/>
      <c r="QW275" s="86"/>
      <c r="QX275" s="86"/>
      <c r="QY275" s="86"/>
      <c r="QZ275" s="86"/>
      <c r="RA275" s="86"/>
      <c r="RB275" s="86"/>
      <c r="RC275" s="86"/>
      <c r="RD275" s="86"/>
      <c r="RE275" s="86"/>
      <c r="RF275" s="86"/>
      <c r="RG275" s="86"/>
      <c r="RH275" s="86"/>
      <c r="RI275" s="86"/>
      <c r="RJ275" s="86"/>
      <c r="RK275" s="86"/>
      <c r="RL275" s="86"/>
      <c r="RM275" s="86"/>
      <c r="RN275" s="86"/>
      <c r="RO275" s="86"/>
      <c r="RP275" s="86"/>
      <c r="RQ275" s="86"/>
      <c r="RR275" s="86"/>
      <c r="RS275" s="86"/>
      <c r="RT275" s="86"/>
      <c r="RU275" s="86"/>
      <c r="RV275" s="86"/>
      <c r="RW275" s="86"/>
      <c r="RX275" s="86"/>
      <c r="RY275" s="86"/>
      <c r="RZ275" s="86"/>
      <c r="SA275" s="86"/>
      <c r="SB275" s="86"/>
      <c r="SC275" s="86"/>
      <c r="SD275" s="86"/>
      <c r="SE275" s="86"/>
      <c r="SF275" s="86"/>
      <c r="SG275" s="86"/>
      <c r="SH275" s="86"/>
      <c r="SI275" s="86"/>
      <c r="SJ275" s="86"/>
      <c r="SK275" s="86"/>
      <c r="SL275" s="86"/>
      <c r="SM275" s="86"/>
      <c r="SN275" s="86"/>
      <c r="SO275" s="86"/>
      <c r="SP275" s="86"/>
      <c r="SQ275" s="86"/>
      <c r="SR275" s="86"/>
      <c r="SS275" s="86"/>
      <c r="ST275" s="86"/>
      <c r="SU275" s="86"/>
      <c r="SV275" s="86"/>
      <c r="SW275" s="86"/>
      <c r="SX275" s="86"/>
      <c r="SY275" s="86"/>
      <c r="SZ275" s="86"/>
      <c r="TA275" s="86"/>
      <c r="TB275" s="86"/>
      <c r="TC275" s="86"/>
      <c r="TD275" s="86"/>
      <c r="TE275" s="86"/>
      <c r="TF275" s="86"/>
      <c r="TG275" s="86"/>
      <c r="TH275" s="86"/>
      <c r="TI275" s="86"/>
      <c r="TJ275" s="86"/>
      <c r="TK275" s="86"/>
      <c r="TL275" s="86"/>
      <c r="TM275" s="86"/>
      <c r="TN275" s="86"/>
      <c r="TO275" s="86"/>
      <c r="TP275" s="86"/>
      <c r="TQ275" s="86"/>
      <c r="TR275" s="86"/>
      <c r="TS275" s="86"/>
      <c r="TT275" s="86"/>
      <c r="TU275" s="86"/>
      <c r="TV275" s="86"/>
      <c r="TW275" s="86"/>
      <c r="TX275" s="86"/>
      <c r="TY275" s="86"/>
      <c r="TZ275" s="86"/>
      <c r="UA275" s="86"/>
      <c r="UB275" s="86"/>
      <c r="UC275" s="86"/>
      <c r="UD275" s="86"/>
      <c r="UE275" s="86"/>
      <c r="UF275" s="86"/>
      <c r="UG275" s="86"/>
      <c r="UH275" s="86"/>
      <c r="UI275" s="86"/>
      <c r="UJ275" s="86"/>
      <c r="UK275" s="86"/>
      <c r="UL275" s="86"/>
      <c r="UM275" s="86"/>
      <c r="UN275" s="86"/>
      <c r="UO275" s="86"/>
      <c r="UP275" s="86"/>
      <c r="UQ275" s="86"/>
      <c r="UR275" s="86"/>
      <c r="US275" s="86"/>
      <c r="UT275" s="86"/>
      <c r="UU275" s="86"/>
      <c r="UV275" s="86"/>
      <c r="UW275" s="86"/>
      <c r="UX275" s="86"/>
      <c r="UY275" s="86"/>
      <c r="UZ275" s="86"/>
      <c r="VA275" s="86"/>
      <c r="VB275" s="86"/>
      <c r="VC275" s="86"/>
      <c r="VD275" s="86"/>
      <c r="VE275" s="86"/>
      <c r="VF275" s="86"/>
      <c r="VG275" s="86"/>
      <c r="VH275" s="86"/>
      <c r="VI275" s="86"/>
      <c r="VJ275" s="86"/>
      <c r="VK275" s="86"/>
      <c r="VL275" s="86"/>
      <c r="VM275" s="86"/>
      <c r="VN275" s="86"/>
      <c r="VO275" s="86"/>
      <c r="VP275" s="86"/>
      <c r="VQ275" s="86"/>
      <c r="VR275" s="86"/>
      <c r="VS275" s="86"/>
      <c r="VT275" s="86"/>
      <c r="VU275" s="86"/>
      <c r="VV275" s="86"/>
      <c r="VW275" s="86"/>
      <c r="VX275" s="86"/>
      <c r="VY275" s="86"/>
      <c r="VZ275" s="86"/>
      <c r="WA275" s="86"/>
      <c r="WB275" s="86"/>
      <c r="WC275" s="86"/>
      <c r="WD275" s="86"/>
      <c r="WE275" s="86"/>
      <c r="WF275" s="86"/>
      <c r="WG275" s="86"/>
      <c r="WH275" s="86"/>
      <c r="WI275" s="86"/>
      <c r="WJ275" s="86"/>
      <c r="WK275" s="86"/>
      <c r="WL275" s="86"/>
      <c r="WM275" s="86"/>
      <c r="WN275" s="86"/>
      <c r="WO275" s="86"/>
      <c r="WP275" s="86"/>
      <c r="WQ275" s="86"/>
      <c r="WR275" s="86"/>
      <c r="WS275" s="86"/>
      <c r="WT275" s="86"/>
      <c r="WU275" s="86"/>
      <c r="WV275" s="86"/>
      <c r="WW275" s="86"/>
      <c r="WX275" s="86"/>
      <c r="WY275" s="86"/>
      <c r="WZ275" s="86"/>
      <c r="XA275" s="86"/>
      <c r="XB275" s="86"/>
      <c r="XC275" s="86"/>
      <c r="XD275" s="86"/>
      <c r="XE275" s="86"/>
      <c r="XF275" s="86"/>
      <c r="XG275" s="86"/>
      <c r="XH275" s="86"/>
      <c r="XI275" s="86"/>
      <c r="XJ275" s="86"/>
      <c r="XK275" s="86"/>
      <c r="XL275" s="86"/>
      <c r="XM275" s="86"/>
      <c r="XN275" s="86"/>
      <c r="XO275" s="86"/>
      <c r="XP275" s="86"/>
      <c r="XQ275" s="86"/>
      <c r="XR275" s="86"/>
      <c r="XS275" s="86"/>
      <c r="XT275" s="86"/>
      <c r="XU275" s="86"/>
      <c r="XV275" s="86"/>
      <c r="XW275" s="86"/>
      <c r="XX275" s="86"/>
      <c r="XY275" s="86"/>
      <c r="XZ275" s="86"/>
      <c r="YA275" s="86"/>
      <c r="YB275" s="86"/>
      <c r="YC275" s="86"/>
      <c r="YD275" s="86"/>
      <c r="YE275" s="86"/>
      <c r="YF275" s="86"/>
      <c r="YG275" s="86"/>
      <c r="YH275" s="86"/>
      <c r="YI275" s="86"/>
      <c r="YJ275" s="86"/>
      <c r="YK275" s="86"/>
      <c r="YL275" s="86"/>
      <c r="YM275" s="86"/>
      <c r="YN275" s="86"/>
      <c r="YO275" s="86"/>
      <c r="YP275" s="86"/>
      <c r="YQ275" s="86"/>
      <c r="YR275" s="86"/>
      <c r="YS275" s="86"/>
      <c r="YT275" s="86"/>
      <c r="YU275" s="86"/>
      <c r="YV275" s="86"/>
      <c r="YW275" s="86"/>
      <c r="YX275" s="86"/>
      <c r="YY275" s="86"/>
      <c r="YZ275" s="86"/>
      <c r="ZA275" s="86"/>
      <c r="ZB275" s="86"/>
      <c r="ZC275" s="86"/>
      <c r="ZD275" s="86"/>
      <c r="ZE275" s="86"/>
      <c r="ZF275" s="86"/>
      <c r="ZG275" s="86"/>
      <c r="ZH275" s="86"/>
      <c r="ZI275" s="86"/>
      <c r="ZJ275" s="86"/>
      <c r="ZK275" s="86"/>
      <c r="ZL275" s="86"/>
      <c r="ZM275" s="86"/>
      <c r="ZN275" s="86"/>
      <c r="ZO275" s="86"/>
      <c r="ZP275" s="86"/>
      <c r="ZQ275" s="86"/>
      <c r="ZR275" s="86"/>
      <c r="ZS275" s="86"/>
      <c r="ZT275" s="86"/>
      <c r="ZU275" s="86"/>
      <c r="ZV275" s="86"/>
      <c r="ZW275" s="86"/>
      <c r="ZX275" s="86"/>
      <c r="ZY275" s="86"/>
      <c r="ZZ275" s="86"/>
      <c r="AAA275" s="86"/>
      <c r="AAB275" s="86"/>
      <c r="AAC275" s="86"/>
      <c r="AAD275" s="86"/>
      <c r="AAE275" s="86"/>
      <c r="AAF275" s="86"/>
      <c r="AAG275" s="86"/>
      <c r="AAH275" s="86"/>
      <c r="AAI275" s="86"/>
      <c r="AAJ275" s="86"/>
      <c r="AAK275" s="86"/>
      <c r="AAL275" s="86"/>
      <c r="AAM275" s="86"/>
      <c r="AAN275" s="86"/>
      <c r="AAO275" s="86"/>
      <c r="AAP275" s="86"/>
      <c r="AAQ275" s="86"/>
      <c r="AAR275" s="86"/>
      <c r="AAS275" s="86"/>
      <c r="AAT275" s="86"/>
      <c r="AAU275" s="86"/>
      <c r="AAV275" s="86"/>
      <c r="AAW275" s="86"/>
      <c r="AAX275" s="86"/>
      <c r="AAY275" s="86"/>
      <c r="AAZ275" s="86"/>
      <c r="ABA275" s="86"/>
      <c r="ABB275" s="86"/>
      <c r="ABC275" s="86"/>
      <c r="ABD275" s="86"/>
      <c r="ABE275" s="86"/>
      <c r="ABF275" s="86"/>
      <c r="ABG275" s="86"/>
      <c r="ABH275" s="86"/>
      <c r="ABI275" s="86"/>
      <c r="ABJ275" s="86"/>
      <c r="ABK275" s="86"/>
      <c r="ABL275" s="86"/>
      <c r="ABM275" s="86"/>
      <c r="ABN275" s="86"/>
      <c r="ABO275" s="86"/>
      <c r="ABP275" s="86"/>
      <c r="ABQ275" s="86"/>
      <c r="ABR275" s="86"/>
      <c r="ABS275" s="86"/>
      <c r="ABT275" s="86"/>
      <c r="ABU275" s="86"/>
      <c r="ABV275" s="86"/>
      <c r="ABW275" s="86"/>
      <c r="ABX275" s="86"/>
      <c r="ABY275" s="86"/>
      <c r="ABZ275" s="86"/>
      <c r="ACA275" s="86"/>
      <c r="ACB275" s="86"/>
      <c r="ACC275" s="86"/>
      <c r="ACD275" s="86"/>
      <c r="ACE275" s="86"/>
      <c r="ACF275" s="86"/>
      <c r="ACG275" s="86"/>
      <c r="ACH275" s="86"/>
      <c r="ACI275" s="86"/>
      <c r="ACJ275" s="86"/>
      <c r="ACK275" s="86"/>
      <c r="ACL275" s="86"/>
      <c r="ACM275" s="86"/>
      <c r="ACN275" s="86"/>
      <c r="ACO275" s="86"/>
      <c r="ACP275" s="86"/>
      <c r="ACQ275" s="86"/>
      <c r="ACR275" s="86"/>
      <c r="ACS275" s="86"/>
      <c r="ACT275" s="86"/>
      <c r="ACU275" s="86"/>
      <c r="ACV275" s="86"/>
      <c r="ACW275" s="86"/>
      <c r="ACX275" s="86"/>
      <c r="ACY275" s="86"/>
      <c r="ACZ275" s="86"/>
      <c r="ADA275" s="86"/>
      <c r="ADB275" s="86"/>
      <c r="ADC275" s="86"/>
      <c r="ADD275" s="86"/>
      <c r="ADE275" s="86"/>
      <c r="ADF275" s="86"/>
      <c r="ADG275" s="86"/>
      <c r="ADH275" s="86"/>
      <c r="ADI275" s="86"/>
      <c r="ADJ275" s="86"/>
      <c r="ADK275" s="86"/>
      <c r="ADL275" s="86"/>
      <c r="ADM275" s="86"/>
      <c r="ADN275" s="86"/>
      <c r="ADO275" s="86"/>
      <c r="ADP275" s="86"/>
      <c r="ADQ275" s="86"/>
      <c r="ADR275" s="86"/>
      <c r="ADS275" s="86"/>
      <c r="ADT275" s="86"/>
      <c r="ADU275" s="86"/>
      <c r="ADV275" s="86"/>
      <c r="ADW275" s="86"/>
      <c r="ADX275" s="86"/>
      <c r="ADY275" s="86"/>
      <c r="ADZ275" s="86"/>
      <c r="AEA275" s="86"/>
      <c r="AEB275" s="86"/>
      <c r="AEC275" s="86"/>
      <c r="AED275" s="86"/>
      <c r="AEE275" s="86"/>
      <c r="AEF275" s="86"/>
      <c r="AEG275" s="86"/>
      <c r="AEH275" s="86"/>
      <c r="AEI275" s="86"/>
      <c r="AEJ275" s="86"/>
      <c r="AEK275" s="86"/>
      <c r="AEL275" s="86"/>
      <c r="AEM275" s="86"/>
      <c r="AEN275" s="86"/>
      <c r="AEO275" s="86"/>
      <c r="AEP275" s="86"/>
      <c r="AEQ275" s="86"/>
      <c r="AER275" s="86"/>
      <c r="AES275" s="86"/>
      <c r="AET275" s="86"/>
      <c r="AEU275" s="86"/>
      <c r="AEV275" s="86"/>
      <c r="AEW275" s="86"/>
      <c r="AEX275" s="86"/>
      <c r="AEY275" s="86"/>
      <c r="AEZ275" s="86"/>
      <c r="AFA275" s="86"/>
      <c r="AFB275" s="86"/>
      <c r="AFC275" s="86"/>
      <c r="AFD275" s="86"/>
      <c r="AFE275" s="86"/>
      <c r="AFF275" s="86"/>
      <c r="AFG275" s="86"/>
      <c r="AFH275" s="86"/>
      <c r="AFI275" s="86"/>
      <c r="AFJ275" s="86"/>
      <c r="AFK275" s="86"/>
      <c r="AFL275" s="86"/>
      <c r="AFM275" s="86"/>
      <c r="AFN275" s="86"/>
      <c r="AFO275" s="86"/>
      <c r="AFP275" s="86"/>
      <c r="AFQ275" s="86"/>
      <c r="AFR275" s="86"/>
      <c r="AFS275" s="86"/>
      <c r="AFT275" s="86"/>
      <c r="AFU275" s="86"/>
      <c r="AFV275" s="86"/>
      <c r="AFW275" s="86"/>
      <c r="AFX275" s="86"/>
      <c r="AFY275" s="86"/>
      <c r="AFZ275" s="86"/>
      <c r="AGA275" s="86"/>
      <c r="AGB275" s="86"/>
      <c r="AGC275" s="86"/>
      <c r="AGD275" s="86"/>
      <c r="AGE275" s="86"/>
      <c r="AGF275" s="86"/>
      <c r="AGG275" s="86"/>
      <c r="AGH275" s="86"/>
      <c r="AGI275" s="86"/>
      <c r="AGJ275" s="86"/>
      <c r="AGK275" s="86"/>
      <c r="AGL275" s="86"/>
      <c r="AGM275" s="86"/>
      <c r="AGN275" s="86"/>
      <c r="AGO275" s="86"/>
      <c r="AGP275" s="86"/>
      <c r="AGQ275" s="86"/>
      <c r="AGR275" s="86"/>
      <c r="AGS275" s="86"/>
      <c r="AGT275" s="86"/>
      <c r="AGU275" s="86"/>
      <c r="AGV275" s="86"/>
      <c r="AGW275" s="86"/>
      <c r="AGX275" s="86"/>
      <c r="AGY275" s="86"/>
      <c r="AGZ275" s="86"/>
      <c r="AHA275" s="86"/>
      <c r="AHB275" s="86"/>
      <c r="AHC275" s="86"/>
      <c r="AHD275" s="86"/>
      <c r="AHE275" s="86"/>
      <c r="AHF275" s="86"/>
      <c r="AHG275" s="86"/>
      <c r="AHH275" s="86"/>
      <c r="AHI275" s="86"/>
      <c r="AHJ275" s="86"/>
      <c r="AHK275" s="86"/>
      <c r="AHL275" s="86"/>
      <c r="AHM275" s="86"/>
      <c r="AHN275" s="86"/>
      <c r="AHO275" s="86"/>
      <c r="AHP275" s="86"/>
      <c r="AHQ275" s="86"/>
      <c r="AHR275" s="86"/>
      <c r="AHS275" s="86"/>
      <c r="AHT275" s="86"/>
      <c r="AHU275" s="86"/>
      <c r="AHV275" s="86"/>
      <c r="AHW275" s="86"/>
      <c r="AHX275" s="86"/>
      <c r="AHY275" s="86"/>
      <c r="AHZ275" s="86"/>
      <c r="AIA275" s="86"/>
      <c r="AIB275" s="86"/>
      <c r="AIC275" s="86"/>
      <c r="AID275" s="86"/>
      <c r="AIE275" s="86"/>
      <c r="AIF275" s="86"/>
      <c r="AIG275" s="86"/>
      <c r="AIH275" s="86"/>
      <c r="AII275" s="86"/>
      <c r="AIJ275" s="86"/>
      <c r="AIK275" s="86"/>
      <c r="AIL275" s="86"/>
      <c r="AIM275" s="86"/>
      <c r="AIN275" s="86"/>
      <c r="AIO275" s="86"/>
      <c r="AIP275" s="86"/>
      <c r="AIQ275" s="86"/>
      <c r="AIR275" s="86"/>
      <c r="AIS275" s="86"/>
      <c r="AIT275" s="86"/>
      <c r="AIU275" s="86"/>
      <c r="AIV275" s="86"/>
      <c r="AIW275" s="86"/>
      <c r="AIX275" s="86"/>
      <c r="AIY275" s="86"/>
      <c r="AIZ275" s="86"/>
      <c r="AJA275" s="86"/>
      <c r="AJB275" s="86"/>
      <c r="AJC275" s="86"/>
      <c r="AJD275" s="86"/>
      <c r="AJE275" s="86"/>
      <c r="AJF275" s="86"/>
      <c r="AJG275" s="86"/>
      <c r="AJH275" s="86"/>
      <c r="AJI275" s="86"/>
      <c r="AJJ275" s="86"/>
      <c r="AJK275" s="86"/>
      <c r="AJL275" s="86"/>
      <c r="AJM275" s="86"/>
      <c r="AJN275" s="86"/>
      <c r="AJO275" s="86"/>
      <c r="AJP275" s="86"/>
      <c r="AJQ275" s="86"/>
      <c r="AJR275" s="86"/>
      <c r="AJS275" s="86"/>
      <c r="AJT275" s="86"/>
      <c r="AJU275" s="86"/>
      <c r="AJV275" s="86"/>
      <c r="AJW275" s="86"/>
      <c r="AJX275" s="86"/>
      <c r="AJY275" s="86"/>
      <c r="AJZ275" s="86"/>
      <c r="AKA275" s="86"/>
      <c r="AKB275" s="86"/>
      <c r="AKC275" s="86"/>
      <c r="AKD275" s="86"/>
      <c r="AKE275" s="86"/>
      <c r="AKF275" s="86"/>
      <c r="AKG275" s="86"/>
      <c r="AKH275" s="86"/>
      <c r="AKI275" s="86"/>
      <c r="AKJ275" s="86"/>
      <c r="AKK275" s="86"/>
      <c r="AKL275" s="86"/>
      <c r="AKM275" s="86"/>
      <c r="AKN275" s="86"/>
      <c r="AKO275" s="86"/>
      <c r="AKP275" s="86"/>
      <c r="AKQ275" s="86"/>
      <c r="AKR275" s="86"/>
      <c r="AKS275" s="86"/>
      <c r="AKT275" s="86"/>
      <c r="AKU275" s="86"/>
      <c r="AKV275" s="86"/>
      <c r="AKW275" s="86"/>
      <c r="AKX275" s="86"/>
      <c r="AKY275" s="86"/>
      <c r="AKZ275" s="86"/>
      <c r="ALA275" s="86"/>
      <c r="ALB275" s="86"/>
      <c r="ALC275" s="86"/>
      <c r="ALD275" s="86"/>
      <c r="ALE275" s="86"/>
      <c r="ALF275" s="86"/>
      <c r="ALG275" s="86"/>
      <c r="ALH275" s="86"/>
      <c r="ALI275" s="86"/>
      <c r="ALJ275" s="86"/>
      <c r="ALK275" s="86"/>
      <c r="ALL275" s="86"/>
      <c r="ALM275" s="86"/>
      <c r="ALN275" s="86"/>
      <c r="ALO275" s="86"/>
      <c r="ALP275" s="86"/>
      <c r="ALQ275" s="86"/>
      <c r="ALR275" s="86"/>
      <c r="ALS275" s="86"/>
      <c r="ALT275" s="86"/>
      <c r="ALU275" s="86"/>
      <c r="ALV275" s="86"/>
      <c r="ALW275" s="86"/>
      <c r="ALX275" s="86"/>
      <c r="ALY275" s="86"/>
      <c r="ALZ275" s="86"/>
      <c r="AMA275" s="86"/>
      <c r="AMB275" s="86"/>
    </row>
    <row r="276" spans="1:1016" s="13" customFormat="1" ht="51.75" customHeight="1">
      <c r="A276" s="155">
        <v>23</v>
      </c>
      <c r="B276" s="197" t="s">
        <v>135</v>
      </c>
      <c r="C276" s="198" t="s">
        <v>133</v>
      </c>
      <c r="D276" s="171">
        <v>5</v>
      </c>
      <c r="E276" s="246">
        <v>34</v>
      </c>
      <c r="F276" s="246">
        <v>28</v>
      </c>
      <c r="G276" s="246">
        <v>5</v>
      </c>
      <c r="H276" s="247">
        <v>1132</v>
      </c>
      <c r="I276" s="246">
        <v>1012.5</v>
      </c>
      <c r="J276" s="246">
        <v>96</v>
      </c>
      <c r="K276" s="246">
        <v>89</v>
      </c>
      <c r="L276" s="248">
        <v>76</v>
      </c>
      <c r="M276" s="248">
        <v>13</v>
      </c>
      <c r="N276" s="318" t="s">
        <v>324</v>
      </c>
      <c r="O276" s="300" t="s">
        <v>325</v>
      </c>
      <c r="P276" s="297" t="s">
        <v>660</v>
      </c>
      <c r="Q276" s="249"/>
      <c r="R276" s="85">
        <v>21</v>
      </c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/>
      <c r="HN276" s="86"/>
      <c r="HO276" s="86"/>
      <c r="HP276" s="86"/>
      <c r="HQ276" s="86"/>
      <c r="HR276" s="86"/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  <c r="IJ276" s="86"/>
      <c r="IK276" s="86"/>
      <c r="IL276" s="86"/>
      <c r="IM276" s="86"/>
      <c r="IN276" s="86"/>
      <c r="IO276" s="86"/>
      <c r="IP276" s="86"/>
      <c r="IQ276" s="86"/>
      <c r="IR276" s="86"/>
      <c r="IS276" s="86"/>
      <c r="IT276" s="86"/>
      <c r="IU276" s="86"/>
      <c r="IV276" s="86"/>
      <c r="IW276" s="86"/>
      <c r="IX276" s="86"/>
      <c r="IY276" s="86"/>
      <c r="IZ276" s="86"/>
      <c r="JA276" s="86"/>
      <c r="JB276" s="86"/>
      <c r="JC276" s="86"/>
      <c r="JD276" s="86"/>
      <c r="JE276" s="86"/>
      <c r="JF276" s="86"/>
      <c r="JG276" s="86"/>
      <c r="JH276" s="86"/>
      <c r="JI276" s="86"/>
      <c r="JJ276" s="86"/>
      <c r="JK276" s="86"/>
      <c r="JL276" s="86"/>
      <c r="JM276" s="86"/>
      <c r="JN276" s="86"/>
      <c r="JO276" s="86"/>
      <c r="JP276" s="86"/>
      <c r="JQ276" s="86"/>
      <c r="JR276" s="86"/>
      <c r="JS276" s="86"/>
      <c r="JT276" s="86"/>
      <c r="JU276" s="86"/>
      <c r="JV276" s="86"/>
      <c r="JW276" s="86"/>
      <c r="JX276" s="86"/>
      <c r="JY276" s="86"/>
      <c r="JZ276" s="86"/>
      <c r="KA276" s="86"/>
      <c r="KB276" s="86"/>
      <c r="KC276" s="86"/>
      <c r="KD276" s="86"/>
      <c r="KE276" s="86"/>
      <c r="KF276" s="86"/>
      <c r="KG276" s="86"/>
      <c r="KH276" s="86"/>
      <c r="KI276" s="86"/>
      <c r="KJ276" s="86"/>
      <c r="KK276" s="86"/>
      <c r="KL276" s="86"/>
      <c r="KM276" s="86"/>
      <c r="KN276" s="86"/>
      <c r="KO276" s="86"/>
      <c r="KP276" s="86"/>
      <c r="KQ276" s="86"/>
      <c r="KR276" s="86"/>
      <c r="KS276" s="86"/>
      <c r="KT276" s="86"/>
      <c r="KU276" s="86"/>
      <c r="KV276" s="86"/>
      <c r="KW276" s="86"/>
      <c r="KX276" s="86"/>
      <c r="KY276" s="86"/>
      <c r="KZ276" s="86"/>
      <c r="LA276" s="86"/>
      <c r="LB276" s="86"/>
      <c r="LC276" s="86"/>
      <c r="LD276" s="86"/>
      <c r="LE276" s="86"/>
      <c r="LF276" s="86"/>
      <c r="LG276" s="86"/>
      <c r="LH276" s="86"/>
      <c r="LI276" s="86"/>
      <c r="LJ276" s="86"/>
      <c r="LK276" s="86"/>
      <c r="LL276" s="86"/>
      <c r="LM276" s="86"/>
      <c r="LN276" s="86"/>
      <c r="LO276" s="86"/>
      <c r="LP276" s="86"/>
      <c r="LQ276" s="86"/>
      <c r="LR276" s="86"/>
      <c r="LS276" s="86"/>
      <c r="LT276" s="86"/>
      <c r="LU276" s="86"/>
      <c r="LV276" s="86"/>
      <c r="LW276" s="86"/>
      <c r="LX276" s="86"/>
      <c r="LY276" s="86"/>
      <c r="LZ276" s="86"/>
      <c r="MA276" s="86"/>
      <c r="MB276" s="86"/>
      <c r="MC276" s="86"/>
      <c r="MD276" s="86"/>
      <c r="ME276" s="86"/>
      <c r="MF276" s="86"/>
      <c r="MG276" s="86"/>
      <c r="MH276" s="86"/>
      <c r="MI276" s="86"/>
      <c r="MJ276" s="86"/>
      <c r="MK276" s="86"/>
      <c r="ML276" s="86"/>
      <c r="MM276" s="86"/>
      <c r="MN276" s="86"/>
      <c r="MO276" s="86"/>
      <c r="MP276" s="86"/>
      <c r="MQ276" s="86"/>
      <c r="MR276" s="86"/>
      <c r="MS276" s="86"/>
      <c r="MT276" s="86"/>
      <c r="MU276" s="86"/>
      <c r="MV276" s="86"/>
      <c r="MW276" s="86"/>
      <c r="MX276" s="86"/>
      <c r="MY276" s="86"/>
      <c r="MZ276" s="86"/>
      <c r="NA276" s="86"/>
      <c r="NB276" s="86"/>
      <c r="NC276" s="86"/>
      <c r="ND276" s="86"/>
      <c r="NE276" s="86"/>
      <c r="NF276" s="86"/>
      <c r="NG276" s="86"/>
      <c r="NH276" s="86"/>
      <c r="NI276" s="86"/>
      <c r="NJ276" s="86"/>
      <c r="NK276" s="86"/>
      <c r="NL276" s="86"/>
      <c r="NM276" s="86"/>
      <c r="NN276" s="86"/>
      <c r="NO276" s="86"/>
      <c r="NP276" s="86"/>
      <c r="NQ276" s="86"/>
      <c r="NR276" s="86"/>
      <c r="NS276" s="86"/>
      <c r="NT276" s="86"/>
      <c r="NU276" s="86"/>
      <c r="NV276" s="86"/>
      <c r="NW276" s="86"/>
      <c r="NX276" s="86"/>
      <c r="NY276" s="86"/>
      <c r="NZ276" s="86"/>
      <c r="OA276" s="86"/>
      <c r="OB276" s="86"/>
      <c r="OC276" s="86"/>
      <c r="OD276" s="86"/>
      <c r="OE276" s="86"/>
      <c r="OF276" s="86"/>
      <c r="OG276" s="86"/>
      <c r="OH276" s="86"/>
      <c r="OI276" s="86"/>
      <c r="OJ276" s="86"/>
      <c r="OK276" s="86"/>
      <c r="OL276" s="86"/>
      <c r="OM276" s="86"/>
      <c r="ON276" s="86"/>
      <c r="OO276" s="86"/>
      <c r="OP276" s="86"/>
      <c r="OQ276" s="86"/>
      <c r="OR276" s="86"/>
      <c r="OS276" s="86"/>
      <c r="OT276" s="86"/>
      <c r="OU276" s="86"/>
      <c r="OV276" s="86"/>
      <c r="OW276" s="86"/>
      <c r="OX276" s="86"/>
      <c r="OY276" s="86"/>
      <c r="OZ276" s="86"/>
      <c r="PA276" s="86"/>
      <c r="PB276" s="86"/>
      <c r="PC276" s="86"/>
      <c r="PD276" s="86"/>
      <c r="PE276" s="86"/>
      <c r="PF276" s="86"/>
      <c r="PG276" s="86"/>
      <c r="PH276" s="86"/>
      <c r="PI276" s="86"/>
      <c r="PJ276" s="86"/>
      <c r="PK276" s="86"/>
      <c r="PL276" s="86"/>
      <c r="PM276" s="86"/>
      <c r="PN276" s="86"/>
      <c r="PO276" s="86"/>
      <c r="PP276" s="86"/>
      <c r="PQ276" s="86"/>
      <c r="PR276" s="86"/>
      <c r="PS276" s="86"/>
      <c r="PT276" s="86"/>
      <c r="PU276" s="86"/>
      <c r="PV276" s="86"/>
      <c r="PW276" s="86"/>
      <c r="PX276" s="86"/>
      <c r="PY276" s="86"/>
      <c r="PZ276" s="86"/>
      <c r="QA276" s="86"/>
      <c r="QB276" s="86"/>
      <c r="QC276" s="86"/>
      <c r="QD276" s="86"/>
      <c r="QE276" s="86"/>
      <c r="QF276" s="86"/>
      <c r="QG276" s="86"/>
      <c r="QH276" s="86"/>
      <c r="QI276" s="86"/>
      <c r="QJ276" s="86"/>
      <c r="QK276" s="86"/>
      <c r="QL276" s="86"/>
      <c r="QM276" s="86"/>
      <c r="QN276" s="86"/>
      <c r="QO276" s="86"/>
      <c r="QP276" s="86"/>
      <c r="QQ276" s="86"/>
      <c r="QR276" s="86"/>
      <c r="QS276" s="86"/>
      <c r="QT276" s="86"/>
      <c r="QU276" s="86"/>
      <c r="QV276" s="86"/>
      <c r="QW276" s="86"/>
      <c r="QX276" s="86"/>
      <c r="QY276" s="86"/>
      <c r="QZ276" s="86"/>
      <c r="RA276" s="86"/>
      <c r="RB276" s="86"/>
      <c r="RC276" s="86"/>
      <c r="RD276" s="86"/>
      <c r="RE276" s="86"/>
      <c r="RF276" s="86"/>
      <c r="RG276" s="86"/>
      <c r="RH276" s="86"/>
      <c r="RI276" s="86"/>
      <c r="RJ276" s="86"/>
      <c r="RK276" s="86"/>
      <c r="RL276" s="86"/>
      <c r="RM276" s="86"/>
      <c r="RN276" s="86"/>
      <c r="RO276" s="86"/>
      <c r="RP276" s="86"/>
      <c r="RQ276" s="86"/>
      <c r="RR276" s="86"/>
      <c r="RS276" s="86"/>
      <c r="RT276" s="86"/>
      <c r="RU276" s="86"/>
      <c r="RV276" s="86"/>
      <c r="RW276" s="86"/>
      <c r="RX276" s="86"/>
      <c r="RY276" s="86"/>
      <c r="RZ276" s="86"/>
      <c r="SA276" s="86"/>
      <c r="SB276" s="86"/>
      <c r="SC276" s="86"/>
      <c r="SD276" s="86"/>
      <c r="SE276" s="86"/>
      <c r="SF276" s="86"/>
      <c r="SG276" s="86"/>
      <c r="SH276" s="86"/>
      <c r="SI276" s="86"/>
      <c r="SJ276" s="86"/>
      <c r="SK276" s="86"/>
      <c r="SL276" s="86"/>
      <c r="SM276" s="86"/>
      <c r="SN276" s="86"/>
      <c r="SO276" s="86"/>
      <c r="SP276" s="86"/>
      <c r="SQ276" s="86"/>
      <c r="SR276" s="86"/>
      <c r="SS276" s="86"/>
      <c r="ST276" s="86"/>
      <c r="SU276" s="86"/>
      <c r="SV276" s="86"/>
      <c r="SW276" s="86"/>
      <c r="SX276" s="86"/>
      <c r="SY276" s="86"/>
      <c r="SZ276" s="86"/>
      <c r="TA276" s="86"/>
      <c r="TB276" s="86"/>
      <c r="TC276" s="86"/>
      <c r="TD276" s="86"/>
      <c r="TE276" s="86"/>
      <c r="TF276" s="86"/>
      <c r="TG276" s="86"/>
      <c r="TH276" s="86"/>
      <c r="TI276" s="86"/>
      <c r="TJ276" s="86"/>
      <c r="TK276" s="86"/>
      <c r="TL276" s="86"/>
      <c r="TM276" s="86"/>
      <c r="TN276" s="86"/>
      <c r="TO276" s="86"/>
      <c r="TP276" s="86"/>
      <c r="TQ276" s="86"/>
      <c r="TR276" s="86"/>
      <c r="TS276" s="86"/>
      <c r="TT276" s="86"/>
      <c r="TU276" s="86"/>
      <c r="TV276" s="86"/>
      <c r="TW276" s="86"/>
      <c r="TX276" s="86"/>
      <c r="TY276" s="86"/>
      <c r="TZ276" s="86"/>
      <c r="UA276" s="86"/>
      <c r="UB276" s="86"/>
      <c r="UC276" s="86"/>
      <c r="UD276" s="86"/>
      <c r="UE276" s="86"/>
      <c r="UF276" s="86"/>
      <c r="UG276" s="86"/>
      <c r="UH276" s="86"/>
      <c r="UI276" s="86"/>
      <c r="UJ276" s="86"/>
      <c r="UK276" s="86"/>
      <c r="UL276" s="86"/>
      <c r="UM276" s="86"/>
      <c r="UN276" s="86"/>
      <c r="UO276" s="86"/>
      <c r="UP276" s="86"/>
      <c r="UQ276" s="86"/>
      <c r="UR276" s="86"/>
      <c r="US276" s="86"/>
      <c r="UT276" s="86"/>
      <c r="UU276" s="86"/>
      <c r="UV276" s="86"/>
      <c r="UW276" s="86"/>
      <c r="UX276" s="86"/>
      <c r="UY276" s="86"/>
      <c r="UZ276" s="86"/>
      <c r="VA276" s="86"/>
      <c r="VB276" s="86"/>
      <c r="VC276" s="86"/>
      <c r="VD276" s="86"/>
      <c r="VE276" s="86"/>
      <c r="VF276" s="86"/>
      <c r="VG276" s="86"/>
      <c r="VH276" s="86"/>
      <c r="VI276" s="86"/>
      <c r="VJ276" s="86"/>
      <c r="VK276" s="86"/>
      <c r="VL276" s="86"/>
      <c r="VM276" s="86"/>
      <c r="VN276" s="86"/>
      <c r="VO276" s="86"/>
      <c r="VP276" s="86"/>
      <c r="VQ276" s="86"/>
      <c r="VR276" s="86"/>
      <c r="VS276" s="86"/>
      <c r="VT276" s="86"/>
      <c r="VU276" s="86"/>
      <c r="VV276" s="86"/>
      <c r="VW276" s="86"/>
      <c r="VX276" s="86"/>
      <c r="VY276" s="86"/>
      <c r="VZ276" s="86"/>
      <c r="WA276" s="86"/>
      <c r="WB276" s="86"/>
      <c r="WC276" s="86"/>
      <c r="WD276" s="86"/>
      <c r="WE276" s="86"/>
      <c r="WF276" s="86"/>
      <c r="WG276" s="86"/>
      <c r="WH276" s="86"/>
      <c r="WI276" s="86"/>
      <c r="WJ276" s="86"/>
      <c r="WK276" s="86"/>
      <c r="WL276" s="86"/>
      <c r="WM276" s="86"/>
      <c r="WN276" s="86"/>
      <c r="WO276" s="86"/>
      <c r="WP276" s="86"/>
      <c r="WQ276" s="86"/>
      <c r="WR276" s="86"/>
      <c r="WS276" s="86"/>
      <c r="WT276" s="86"/>
      <c r="WU276" s="86"/>
      <c r="WV276" s="86"/>
      <c r="WW276" s="86"/>
      <c r="WX276" s="86"/>
      <c r="WY276" s="86"/>
      <c r="WZ276" s="86"/>
      <c r="XA276" s="86"/>
      <c r="XB276" s="86"/>
      <c r="XC276" s="86"/>
      <c r="XD276" s="86"/>
      <c r="XE276" s="86"/>
      <c r="XF276" s="86"/>
      <c r="XG276" s="86"/>
      <c r="XH276" s="86"/>
      <c r="XI276" s="86"/>
      <c r="XJ276" s="86"/>
      <c r="XK276" s="86"/>
      <c r="XL276" s="86"/>
      <c r="XM276" s="86"/>
      <c r="XN276" s="86"/>
      <c r="XO276" s="86"/>
      <c r="XP276" s="86"/>
      <c r="XQ276" s="86"/>
      <c r="XR276" s="86"/>
      <c r="XS276" s="86"/>
      <c r="XT276" s="86"/>
      <c r="XU276" s="86"/>
      <c r="XV276" s="86"/>
      <c r="XW276" s="86"/>
      <c r="XX276" s="86"/>
      <c r="XY276" s="86"/>
      <c r="XZ276" s="86"/>
      <c r="YA276" s="86"/>
      <c r="YB276" s="86"/>
      <c r="YC276" s="86"/>
      <c r="YD276" s="86"/>
      <c r="YE276" s="86"/>
      <c r="YF276" s="86"/>
      <c r="YG276" s="86"/>
      <c r="YH276" s="86"/>
      <c r="YI276" s="86"/>
      <c r="YJ276" s="86"/>
      <c r="YK276" s="86"/>
      <c r="YL276" s="86"/>
      <c r="YM276" s="86"/>
      <c r="YN276" s="86"/>
      <c r="YO276" s="86"/>
      <c r="YP276" s="86"/>
      <c r="YQ276" s="86"/>
      <c r="YR276" s="86"/>
      <c r="YS276" s="86"/>
      <c r="YT276" s="86"/>
      <c r="YU276" s="86"/>
      <c r="YV276" s="86"/>
      <c r="YW276" s="86"/>
      <c r="YX276" s="86"/>
      <c r="YY276" s="86"/>
      <c r="YZ276" s="86"/>
      <c r="ZA276" s="86"/>
      <c r="ZB276" s="86"/>
      <c r="ZC276" s="86"/>
      <c r="ZD276" s="86"/>
      <c r="ZE276" s="86"/>
      <c r="ZF276" s="86"/>
      <c r="ZG276" s="86"/>
      <c r="ZH276" s="86"/>
      <c r="ZI276" s="86"/>
      <c r="ZJ276" s="86"/>
      <c r="ZK276" s="86"/>
      <c r="ZL276" s="86"/>
      <c r="ZM276" s="86"/>
      <c r="ZN276" s="86"/>
      <c r="ZO276" s="86"/>
      <c r="ZP276" s="86"/>
      <c r="ZQ276" s="86"/>
      <c r="ZR276" s="86"/>
      <c r="ZS276" s="86"/>
      <c r="ZT276" s="86"/>
      <c r="ZU276" s="86"/>
      <c r="ZV276" s="86"/>
      <c r="ZW276" s="86"/>
      <c r="ZX276" s="86"/>
      <c r="ZY276" s="86"/>
      <c r="ZZ276" s="86"/>
      <c r="AAA276" s="86"/>
      <c r="AAB276" s="86"/>
      <c r="AAC276" s="86"/>
      <c r="AAD276" s="86"/>
      <c r="AAE276" s="86"/>
      <c r="AAF276" s="86"/>
      <c r="AAG276" s="86"/>
      <c r="AAH276" s="86"/>
      <c r="AAI276" s="86"/>
      <c r="AAJ276" s="86"/>
      <c r="AAK276" s="86"/>
      <c r="AAL276" s="86"/>
      <c r="AAM276" s="86"/>
      <c r="AAN276" s="86"/>
      <c r="AAO276" s="86"/>
      <c r="AAP276" s="86"/>
      <c r="AAQ276" s="86"/>
      <c r="AAR276" s="86"/>
      <c r="AAS276" s="86"/>
      <c r="AAT276" s="86"/>
      <c r="AAU276" s="86"/>
      <c r="AAV276" s="86"/>
      <c r="AAW276" s="86"/>
      <c r="AAX276" s="86"/>
      <c r="AAY276" s="86"/>
      <c r="AAZ276" s="86"/>
      <c r="ABA276" s="86"/>
      <c r="ABB276" s="86"/>
      <c r="ABC276" s="86"/>
      <c r="ABD276" s="86"/>
      <c r="ABE276" s="86"/>
      <c r="ABF276" s="86"/>
      <c r="ABG276" s="86"/>
      <c r="ABH276" s="86"/>
      <c r="ABI276" s="86"/>
      <c r="ABJ276" s="86"/>
      <c r="ABK276" s="86"/>
      <c r="ABL276" s="86"/>
      <c r="ABM276" s="86"/>
      <c r="ABN276" s="86"/>
      <c r="ABO276" s="86"/>
      <c r="ABP276" s="86"/>
      <c r="ABQ276" s="86"/>
      <c r="ABR276" s="86"/>
      <c r="ABS276" s="86"/>
      <c r="ABT276" s="86"/>
      <c r="ABU276" s="86"/>
      <c r="ABV276" s="86"/>
      <c r="ABW276" s="86"/>
      <c r="ABX276" s="86"/>
      <c r="ABY276" s="86"/>
      <c r="ABZ276" s="86"/>
      <c r="ACA276" s="86"/>
      <c r="ACB276" s="86"/>
      <c r="ACC276" s="86"/>
      <c r="ACD276" s="86"/>
      <c r="ACE276" s="86"/>
      <c r="ACF276" s="86"/>
      <c r="ACG276" s="86"/>
      <c r="ACH276" s="86"/>
      <c r="ACI276" s="86"/>
      <c r="ACJ276" s="86"/>
      <c r="ACK276" s="86"/>
      <c r="ACL276" s="86"/>
      <c r="ACM276" s="86"/>
      <c r="ACN276" s="86"/>
      <c r="ACO276" s="86"/>
      <c r="ACP276" s="86"/>
      <c r="ACQ276" s="86"/>
      <c r="ACR276" s="86"/>
      <c r="ACS276" s="86"/>
      <c r="ACT276" s="86"/>
      <c r="ACU276" s="86"/>
      <c r="ACV276" s="86"/>
      <c r="ACW276" s="86"/>
      <c r="ACX276" s="86"/>
      <c r="ACY276" s="86"/>
      <c r="ACZ276" s="86"/>
      <c r="ADA276" s="86"/>
      <c r="ADB276" s="86"/>
      <c r="ADC276" s="86"/>
      <c r="ADD276" s="86"/>
      <c r="ADE276" s="86"/>
      <c r="ADF276" s="86"/>
      <c r="ADG276" s="86"/>
      <c r="ADH276" s="86"/>
      <c r="ADI276" s="86"/>
      <c r="ADJ276" s="86"/>
      <c r="ADK276" s="86"/>
      <c r="ADL276" s="86"/>
      <c r="ADM276" s="86"/>
      <c r="ADN276" s="86"/>
      <c r="ADO276" s="86"/>
      <c r="ADP276" s="86"/>
      <c r="ADQ276" s="86"/>
      <c r="ADR276" s="86"/>
      <c r="ADS276" s="86"/>
      <c r="ADT276" s="86"/>
      <c r="ADU276" s="86"/>
      <c r="ADV276" s="86"/>
      <c r="ADW276" s="86"/>
      <c r="ADX276" s="86"/>
      <c r="ADY276" s="86"/>
      <c r="ADZ276" s="86"/>
      <c r="AEA276" s="86"/>
      <c r="AEB276" s="86"/>
      <c r="AEC276" s="86"/>
      <c r="AED276" s="86"/>
      <c r="AEE276" s="86"/>
      <c r="AEF276" s="86"/>
      <c r="AEG276" s="86"/>
      <c r="AEH276" s="86"/>
      <c r="AEI276" s="86"/>
      <c r="AEJ276" s="86"/>
      <c r="AEK276" s="86"/>
      <c r="AEL276" s="86"/>
      <c r="AEM276" s="86"/>
      <c r="AEN276" s="86"/>
      <c r="AEO276" s="86"/>
      <c r="AEP276" s="86"/>
      <c r="AEQ276" s="86"/>
      <c r="AER276" s="86"/>
      <c r="AES276" s="86"/>
      <c r="AET276" s="86"/>
      <c r="AEU276" s="86"/>
      <c r="AEV276" s="86"/>
      <c r="AEW276" s="86"/>
      <c r="AEX276" s="86"/>
      <c r="AEY276" s="86"/>
      <c r="AEZ276" s="86"/>
      <c r="AFA276" s="86"/>
      <c r="AFB276" s="86"/>
      <c r="AFC276" s="86"/>
      <c r="AFD276" s="86"/>
      <c r="AFE276" s="86"/>
      <c r="AFF276" s="86"/>
      <c r="AFG276" s="86"/>
      <c r="AFH276" s="86"/>
      <c r="AFI276" s="86"/>
      <c r="AFJ276" s="86"/>
      <c r="AFK276" s="86"/>
      <c r="AFL276" s="86"/>
      <c r="AFM276" s="86"/>
      <c r="AFN276" s="86"/>
      <c r="AFO276" s="86"/>
      <c r="AFP276" s="86"/>
      <c r="AFQ276" s="86"/>
      <c r="AFR276" s="86"/>
      <c r="AFS276" s="86"/>
      <c r="AFT276" s="86"/>
      <c r="AFU276" s="86"/>
      <c r="AFV276" s="86"/>
      <c r="AFW276" s="86"/>
      <c r="AFX276" s="86"/>
      <c r="AFY276" s="86"/>
      <c r="AFZ276" s="86"/>
      <c r="AGA276" s="86"/>
      <c r="AGB276" s="86"/>
      <c r="AGC276" s="86"/>
      <c r="AGD276" s="86"/>
      <c r="AGE276" s="86"/>
      <c r="AGF276" s="86"/>
      <c r="AGG276" s="86"/>
      <c r="AGH276" s="86"/>
      <c r="AGI276" s="86"/>
      <c r="AGJ276" s="86"/>
      <c r="AGK276" s="86"/>
      <c r="AGL276" s="86"/>
      <c r="AGM276" s="86"/>
      <c r="AGN276" s="86"/>
      <c r="AGO276" s="86"/>
      <c r="AGP276" s="86"/>
      <c r="AGQ276" s="86"/>
      <c r="AGR276" s="86"/>
      <c r="AGS276" s="86"/>
      <c r="AGT276" s="86"/>
      <c r="AGU276" s="86"/>
      <c r="AGV276" s="86"/>
      <c r="AGW276" s="86"/>
      <c r="AGX276" s="86"/>
      <c r="AGY276" s="86"/>
      <c r="AGZ276" s="86"/>
      <c r="AHA276" s="86"/>
      <c r="AHB276" s="86"/>
      <c r="AHC276" s="86"/>
      <c r="AHD276" s="86"/>
      <c r="AHE276" s="86"/>
      <c r="AHF276" s="86"/>
      <c r="AHG276" s="86"/>
      <c r="AHH276" s="86"/>
      <c r="AHI276" s="86"/>
      <c r="AHJ276" s="86"/>
      <c r="AHK276" s="86"/>
      <c r="AHL276" s="86"/>
      <c r="AHM276" s="86"/>
      <c r="AHN276" s="86"/>
      <c r="AHO276" s="86"/>
      <c r="AHP276" s="86"/>
      <c r="AHQ276" s="86"/>
      <c r="AHR276" s="86"/>
      <c r="AHS276" s="86"/>
      <c r="AHT276" s="86"/>
      <c r="AHU276" s="86"/>
      <c r="AHV276" s="86"/>
      <c r="AHW276" s="86"/>
      <c r="AHX276" s="86"/>
      <c r="AHY276" s="86"/>
      <c r="AHZ276" s="86"/>
      <c r="AIA276" s="86"/>
      <c r="AIB276" s="86"/>
      <c r="AIC276" s="86"/>
      <c r="AID276" s="86"/>
      <c r="AIE276" s="86"/>
      <c r="AIF276" s="86"/>
      <c r="AIG276" s="86"/>
      <c r="AIH276" s="86"/>
      <c r="AII276" s="86"/>
      <c r="AIJ276" s="86"/>
      <c r="AIK276" s="86"/>
      <c r="AIL276" s="86"/>
      <c r="AIM276" s="86"/>
      <c r="AIN276" s="86"/>
      <c r="AIO276" s="86"/>
      <c r="AIP276" s="86"/>
      <c r="AIQ276" s="86"/>
      <c r="AIR276" s="86"/>
      <c r="AIS276" s="86"/>
      <c r="AIT276" s="86"/>
      <c r="AIU276" s="86"/>
      <c r="AIV276" s="86"/>
      <c r="AIW276" s="86"/>
      <c r="AIX276" s="86"/>
      <c r="AIY276" s="86"/>
      <c r="AIZ276" s="86"/>
      <c r="AJA276" s="86"/>
      <c r="AJB276" s="86"/>
      <c r="AJC276" s="86"/>
      <c r="AJD276" s="86"/>
      <c r="AJE276" s="86"/>
      <c r="AJF276" s="86"/>
      <c r="AJG276" s="86"/>
      <c r="AJH276" s="86"/>
      <c r="AJI276" s="86"/>
      <c r="AJJ276" s="86"/>
      <c r="AJK276" s="86"/>
      <c r="AJL276" s="86"/>
      <c r="AJM276" s="86"/>
      <c r="AJN276" s="86"/>
      <c r="AJO276" s="86"/>
      <c r="AJP276" s="86"/>
      <c r="AJQ276" s="86"/>
      <c r="AJR276" s="86"/>
      <c r="AJS276" s="86"/>
      <c r="AJT276" s="86"/>
      <c r="AJU276" s="86"/>
      <c r="AJV276" s="86"/>
      <c r="AJW276" s="86"/>
      <c r="AJX276" s="86"/>
      <c r="AJY276" s="86"/>
      <c r="AJZ276" s="86"/>
      <c r="AKA276" s="86"/>
      <c r="AKB276" s="86"/>
      <c r="AKC276" s="86"/>
      <c r="AKD276" s="86"/>
      <c r="AKE276" s="86"/>
      <c r="AKF276" s="86"/>
      <c r="AKG276" s="86"/>
      <c r="AKH276" s="86"/>
      <c r="AKI276" s="86"/>
      <c r="AKJ276" s="86"/>
      <c r="AKK276" s="86"/>
      <c r="AKL276" s="86"/>
      <c r="AKM276" s="86"/>
      <c r="AKN276" s="86"/>
      <c r="AKO276" s="86"/>
      <c r="AKP276" s="86"/>
      <c r="AKQ276" s="86"/>
      <c r="AKR276" s="86"/>
      <c r="AKS276" s="86"/>
      <c r="AKT276" s="86"/>
      <c r="AKU276" s="86"/>
      <c r="AKV276" s="86"/>
      <c r="AKW276" s="86"/>
      <c r="AKX276" s="86"/>
      <c r="AKY276" s="86"/>
      <c r="AKZ276" s="86"/>
      <c r="ALA276" s="86"/>
      <c r="ALB276" s="86"/>
      <c r="ALC276" s="86"/>
      <c r="ALD276" s="86"/>
      <c r="ALE276" s="86"/>
      <c r="ALF276" s="86"/>
      <c r="ALG276" s="86"/>
      <c r="ALH276" s="86"/>
      <c r="ALI276" s="86"/>
      <c r="ALJ276" s="86"/>
      <c r="ALK276" s="86"/>
      <c r="ALL276" s="86"/>
      <c r="ALM276" s="86"/>
      <c r="ALN276" s="86"/>
      <c r="ALO276" s="86"/>
      <c r="ALP276" s="86"/>
      <c r="ALQ276" s="86"/>
      <c r="ALR276" s="86"/>
      <c r="ALS276" s="86"/>
      <c r="ALT276" s="86"/>
      <c r="ALU276" s="86"/>
      <c r="ALV276" s="86"/>
      <c r="ALW276" s="86"/>
      <c r="ALX276" s="86"/>
      <c r="ALY276" s="86"/>
      <c r="ALZ276" s="86"/>
      <c r="AMA276" s="86"/>
      <c r="AMB276" s="86"/>
    </row>
    <row r="277" spans="1:1016" s="13" customFormat="1" ht="51.75" customHeight="1">
      <c r="A277" s="155">
        <v>24</v>
      </c>
      <c r="B277" s="197" t="s">
        <v>135</v>
      </c>
      <c r="C277" s="198" t="s">
        <v>133</v>
      </c>
      <c r="D277" s="171">
        <v>3</v>
      </c>
      <c r="E277" s="246">
        <v>34</v>
      </c>
      <c r="F277" s="246">
        <v>25</v>
      </c>
      <c r="G277" s="246">
        <v>6</v>
      </c>
      <c r="H277" s="247">
        <v>1142</v>
      </c>
      <c r="I277" s="246">
        <v>971.6</v>
      </c>
      <c r="J277" s="246">
        <v>121.3</v>
      </c>
      <c r="K277" s="246">
        <v>99</v>
      </c>
      <c r="L277" s="248">
        <v>85</v>
      </c>
      <c r="M277" s="248">
        <v>14</v>
      </c>
      <c r="N277" s="318" t="s">
        <v>324</v>
      </c>
      <c r="O277" s="300" t="s">
        <v>326</v>
      </c>
      <c r="P277" s="297" t="s">
        <v>660</v>
      </c>
      <c r="Q277" s="250"/>
      <c r="R277" s="85">
        <v>22</v>
      </c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  <c r="FS277" s="86"/>
      <c r="FT277" s="86"/>
      <c r="FU277" s="86"/>
      <c r="FV277" s="86"/>
      <c r="FW277" s="86"/>
      <c r="FX277" s="86"/>
      <c r="FY277" s="86"/>
      <c r="FZ277" s="86"/>
      <c r="GA277" s="86"/>
      <c r="GB277" s="86"/>
      <c r="GC277" s="86"/>
      <c r="GD277" s="86"/>
      <c r="GE277" s="86"/>
      <c r="GF277" s="86"/>
      <c r="GG277" s="86"/>
      <c r="GH277" s="86"/>
      <c r="GI277" s="86"/>
      <c r="GJ277" s="86"/>
      <c r="GK277" s="86"/>
      <c r="GL277" s="86"/>
      <c r="GM277" s="86"/>
      <c r="GN277" s="86"/>
      <c r="GO277" s="86"/>
      <c r="GP277" s="86"/>
      <c r="GQ277" s="86"/>
      <c r="GR277" s="86"/>
      <c r="GS277" s="86"/>
      <c r="GT277" s="86"/>
      <c r="GU277" s="86"/>
      <c r="GV277" s="86"/>
      <c r="GW277" s="86"/>
      <c r="GX277" s="86"/>
      <c r="GY277" s="86"/>
      <c r="GZ277" s="86"/>
      <c r="HA277" s="86"/>
      <c r="HB277" s="86"/>
      <c r="HC277" s="86"/>
      <c r="HD277" s="86"/>
      <c r="HE277" s="86"/>
      <c r="HF277" s="86"/>
      <c r="HG277" s="86"/>
      <c r="HH277" s="86"/>
      <c r="HI277" s="86"/>
      <c r="HJ277" s="86"/>
      <c r="HK277" s="86"/>
      <c r="HL277" s="86"/>
      <c r="HM277" s="86"/>
      <c r="HN277" s="86"/>
      <c r="HO277" s="86"/>
      <c r="HP277" s="86"/>
      <c r="HQ277" s="86"/>
      <c r="HR277" s="86"/>
      <c r="HS277" s="86"/>
      <c r="HT277" s="86"/>
      <c r="HU277" s="86"/>
      <c r="HV277" s="86"/>
      <c r="HW277" s="86"/>
      <c r="HX277" s="86"/>
      <c r="HY277" s="86"/>
      <c r="HZ277" s="86"/>
      <c r="IA277" s="86"/>
      <c r="IB277" s="86"/>
      <c r="IC277" s="86"/>
      <c r="ID277" s="86"/>
      <c r="IE277" s="86"/>
      <c r="IF277" s="86"/>
      <c r="IG277" s="86"/>
      <c r="IH277" s="86"/>
      <c r="II277" s="86"/>
      <c r="IJ277" s="86"/>
      <c r="IK277" s="86"/>
      <c r="IL277" s="86"/>
      <c r="IM277" s="86"/>
      <c r="IN277" s="86"/>
      <c r="IO277" s="86"/>
      <c r="IP277" s="86"/>
      <c r="IQ277" s="86"/>
      <c r="IR277" s="86"/>
      <c r="IS277" s="86"/>
      <c r="IT277" s="86"/>
      <c r="IU277" s="86"/>
      <c r="IV277" s="86"/>
      <c r="IW277" s="86"/>
      <c r="IX277" s="86"/>
      <c r="IY277" s="86"/>
      <c r="IZ277" s="86"/>
      <c r="JA277" s="86"/>
      <c r="JB277" s="86"/>
      <c r="JC277" s="86"/>
      <c r="JD277" s="86"/>
      <c r="JE277" s="86"/>
      <c r="JF277" s="86"/>
      <c r="JG277" s="86"/>
      <c r="JH277" s="86"/>
      <c r="JI277" s="86"/>
      <c r="JJ277" s="86"/>
      <c r="JK277" s="86"/>
      <c r="JL277" s="86"/>
      <c r="JM277" s="86"/>
      <c r="JN277" s="86"/>
      <c r="JO277" s="86"/>
      <c r="JP277" s="86"/>
      <c r="JQ277" s="86"/>
      <c r="JR277" s="86"/>
      <c r="JS277" s="86"/>
      <c r="JT277" s="86"/>
      <c r="JU277" s="86"/>
      <c r="JV277" s="86"/>
      <c r="JW277" s="86"/>
      <c r="JX277" s="86"/>
      <c r="JY277" s="86"/>
      <c r="JZ277" s="86"/>
      <c r="KA277" s="86"/>
      <c r="KB277" s="86"/>
      <c r="KC277" s="86"/>
      <c r="KD277" s="86"/>
      <c r="KE277" s="86"/>
      <c r="KF277" s="86"/>
      <c r="KG277" s="86"/>
      <c r="KH277" s="86"/>
      <c r="KI277" s="86"/>
      <c r="KJ277" s="86"/>
      <c r="KK277" s="86"/>
      <c r="KL277" s="86"/>
      <c r="KM277" s="86"/>
      <c r="KN277" s="86"/>
      <c r="KO277" s="86"/>
      <c r="KP277" s="86"/>
      <c r="KQ277" s="86"/>
      <c r="KR277" s="86"/>
      <c r="KS277" s="86"/>
      <c r="KT277" s="86"/>
      <c r="KU277" s="86"/>
      <c r="KV277" s="86"/>
      <c r="KW277" s="86"/>
      <c r="KX277" s="86"/>
      <c r="KY277" s="86"/>
      <c r="KZ277" s="86"/>
      <c r="LA277" s="86"/>
      <c r="LB277" s="86"/>
      <c r="LC277" s="86"/>
      <c r="LD277" s="86"/>
      <c r="LE277" s="86"/>
      <c r="LF277" s="86"/>
      <c r="LG277" s="86"/>
      <c r="LH277" s="86"/>
      <c r="LI277" s="86"/>
      <c r="LJ277" s="86"/>
      <c r="LK277" s="86"/>
      <c r="LL277" s="86"/>
      <c r="LM277" s="86"/>
      <c r="LN277" s="86"/>
      <c r="LO277" s="86"/>
      <c r="LP277" s="86"/>
      <c r="LQ277" s="86"/>
      <c r="LR277" s="86"/>
      <c r="LS277" s="86"/>
      <c r="LT277" s="86"/>
      <c r="LU277" s="86"/>
      <c r="LV277" s="86"/>
      <c r="LW277" s="86"/>
      <c r="LX277" s="86"/>
      <c r="LY277" s="86"/>
      <c r="LZ277" s="86"/>
      <c r="MA277" s="86"/>
      <c r="MB277" s="86"/>
      <c r="MC277" s="86"/>
      <c r="MD277" s="86"/>
      <c r="ME277" s="86"/>
      <c r="MF277" s="86"/>
      <c r="MG277" s="86"/>
      <c r="MH277" s="86"/>
      <c r="MI277" s="86"/>
      <c r="MJ277" s="86"/>
      <c r="MK277" s="86"/>
      <c r="ML277" s="86"/>
      <c r="MM277" s="86"/>
      <c r="MN277" s="86"/>
      <c r="MO277" s="86"/>
      <c r="MP277" s="86"/>
      <c r="MQ277" s="86"/>
      <c r="MR277" s="86"/>
      <c r="MS277" s="86"/>
      <c r="MT277" s="86"/>
      <c r="MU277" s="86"/>
      <c r="MV277" s="86"/>
      <c r="MW277" s="86"/>
      <c r="MX277" s="86"/>
      <c r="MY277" s="86"/>
      <c r="MZ277" s="86"/>
      <c r="NA277" s="86"/>
      <c r="NB277" s="86"/>
      <c r="NC277" s="86"/>
      <c r="ND277" s="86"/>
      <c r="NE277" s="86"/>
      <c r="NF277" s="86"/>
      <c r="NG277" s="86"/>
      <c r="NH277" s="86"/>
      <c r="NI277" s="86"/>
      <c r="NJ277" s="86"/>
      <c r="NK277" s="86"/>
      <c r="NL277" s="86"/>
      <c r="NM277" s="86"/>
      <c r="NN277" s="86"/>
      <c r="NO277" s="86"/>
      <c r="NP277" s="86"/>
      <c r="NQ277" s="86"/>
      <c r="NR277" s="86"/>
      <c r="NS277" s="86"/>
      <c r="NT277" s="86"/>
      <c r="NU277" s="86"/>
      <c r="NV277" s="86"/>
      <c r="NW277" s="86"/>
      <c r="NX277" s="86"/>
      <c r="NY277" s="86"/>
      <c r="NZ277" s="86"/>
      <c r="OA277" s="86"/>
      <c r="OB277" s="86"/>
      <c r="OC277" s="86"/>
      <c r="OD277" s="86"/>
      <c r="OE277" s="86"/>
      <c r="OF277" s="86"/>
      <c r="OG277" s="86"/>
      <c r="OH277" s="86"/>
      <c r="OI277" s="86"/>
      <c r="OJ277" s="86"/>
      <c r="OK277" s="86"/>
      <c r="OL277" s="86"/>
      <c r="OM277" s="86"/>
      <c r="ON277" s="86"/>
      <c r="OO277" s="86"/>
      <c r="OP277" s="86"/>
      <c r="OQ277" s="86"/>
      <c r="OR277" s="86"/>
      <c r="OS277" s="86"/>
      <c r="OT277" s="86"/>
      <c r="OU277" s="86"/>
      <c r="OV277" s="86"/>
      <c r="OW277" s="86"/>
      <c r="OX277" s="86"/>
      <c r="OY277" s="86"/>
      <c r="OZ277" s="86"/>
      <c r="PA277" s="86"/>
      <c r="PB277" s="86"/>
      <c r="PC277" s="86"/>
      <c r="PD277" s="86"/>
      <c r="PE277" s="86"/>
      <c r="PF277" s="86"/>
      <c r="PG277" s="86"/>
      <c r="PH277" s="86"/>
      <c r="PI277" s="86"/>
      <c r="PJ277" s="86"/>
      <c r="PK277" s="86"/>
      <c r="PL277" s="86"/>
      <c r="PM277" s="86"/>
      <c r="PN277" s="86"/>
      <c r="PO277" s="86"/>
      <c r="PP277" s="86"/>
      <c r="PQ277" s="86"/>
      <c r="PR277" s="86"/>
      <c r="PS277" s="86"/>
      <c r="PT277" s="86"/>
      <c r="PU277" s="86"/>
      <c r="PV277" s="86"/>
      <c r="PW277" s="86"/>
      <c r="PX277" s="86"/>
      <c r="PY277" s="86"/>
      <c r="PZ277" s="86"/>
      <c r="QA277" s="86"/>
      <c r="QB277" s="86"/>
      <c r="QC277" s="86"/>
      <c r="QD277" s="86"/>
      <c r="QE277" s="86"/>
      <c r="QF277" s="86"/>
      <c r="QG277" s="86"/>
      <c r="QH277" s="86"/>
      <c r="QI277" s="86"/>
      <c r="QJ277" s="86"/>
      <c r="QK277" s="86"/>
      <c r="QL277" s="86"/>
      <c r="QM277" s="86"/>
      <c r="QN277" s="86"/>
      <c r="QO277" s="86"/>
      <c r="QP277" s="86"/>
      <c r="QQ277" s="86"/>
      <c r="QR277" s="86"/>
      <c r="QS277" s="86"/>
      <c r="QT277" s="86"/>
      <c r="QU277" s="86"/>
      <c r="QV277" s="86"/>
      <c r="QW277" s="86"/>
      <c r="QX277" s="86"/>
      <c r="QY277" s="86"/>
      <c r="QZ277" s="86"/>
      <c r="RA277" s="86"/>
      <c r="RB277" s="86"/>
      <c r="RC277" s="86"/>
      <c r="RD277" s="86"/>
      <c r="RE277" s="86"/>
      <c r="RF277" s="86"/>
      <c r="RG277" s="86"/>
      <c r="RH277" s="86"/>
      <c r="RI277" s="86"/>
      <c r="RJ277" s="86"/>
      <c r="RK277" s="86"/>
      <c r="RL277" s="86"/>
      <c r="RM277" s="86"/>
      <c r="RN277" s="86"/>
      <c r="RO277" s="86"/>
      <c r="RP277" s="86"/>
      <c r="RQ277" s="86"/>
      <c r="RR277" s="86"/>
      <c r="RS277" s="86"/>
      <c r="RT277" s="86"/>
      <c r="RU277" s="86"/>
      <c r="RV277" s="86"/>
      <c r="RW277" s="86"/>
      <c r="RX277" s="86"/>
      <c r="RY277" s="86"/>
      <c r="RZ277" s="86"/>
      <c r="SA277" s="86"/>
      <c r="SB277" s="86"/>
      <c r="SC277" s="86"/>
      <c r="SD277" s="86"/>
      <c r="SE277" s="86"/>
      <c r="SF277" s="86"/>
      <c r="SG277" s="86"/>
      <c r="SH277" s="86"/>
      <c r="SI277" s="86"/>
      <c r="SJ277" s="86"/>
      <c r="SK277" s="86"/>
      <c r="SL277" s="86"/>
      <c r="SM277" s="86"/>
      <c r="SN277" s="86"/>
      <c r="SO277" s="86"/>
      <c r="SP277" s="86"/>
      <c r="SQ277" s="86"/>
      <c r="SR277" s="86"/>
      <c r="SS277" s="86"/>
      <c r="ST277" s="86"/>
      <c r="SU277" s="86"/>
      <c r="SV277" s="86"/>
      <c r="SW277" s="86"/>
      <c r="SX277" s="86"/>
      <c r="SY277" s="86"/>
      <c r="SZ277" s="86"/>
      <c r="TA277" s="86"/>
      <c r="TB277" s="86"/>
      <c r="TC277" s="86"/>
      <c r="TD277" s="86"/>
      <c r="TE277" s="86"/>
      <c r="TF277" s="86"/>
      <c r="TG277" s="86"/>
      <c r="TH277" s="86"/>
      <c r="TI277" s="86"/>
      <c r="TJ277" s="86"/>
      <c r="TK277" s="86"/>
      <c r="TL277" s="86"/>
      <c r="TM277" s="86"/>
      <c r="TN277" s="86"/>
      <c r="TO277" s="86"/>
      <c r="TP277" s="86"/>
      <c r="TQ277" s="86"/>
      <c r="TR277" s="86"/>
      <c r="TS277" s="86"/>
      <c r="TT277" s="86"/>
      <c r="TU277" s="86"/>
      <c r="TV277" s="86"/>
      <c r="TW277" s="86"/>
      <c r="TX277" s="86"/>
      <c r="TY277" s="86"/>
      <c r="TZ277" s="86"/>
      <c r="UA277" s="86"/>
      <c r="UB277" s="86"/>
      <c r="UC277" s="86"/>
      <c r="UD277" s="86"/>
      <c r="UE277" s="86"/>
      <c r="UF277" s="86"/>
      <c r="UG277" s="86"/>
      <c r="UH277" s="86"/>
      <c r="UI277" s="86"/>
      <c r="UJ277" s="86"/>
      <c r="UK277" s="86"/>
      <c r="UL277" s="86"/>
      <c r="UM277" s="86"/>
      <c r="UN277" s="86"/>
      <c r="UO277" s="86"/>
      <c r="UP277" s="86"/>
      <c r="UQ277" s="86"/>
      <c r="UR277" s="86"/>
      <c r="US277" s="86"/>
      <c r="UT277" s="86"/>
      <c r="UU277" s="86"/>
      <c r="UV277" s="86"/>
      <c r="UW277" s="86"/>
      <c r="UX277" s="86"/>
      <c r="UY277" s="86"/>
      <c r="UZ277" s="86"/>
      <c r="VA277" s="86"/>
      <c r="VB277" s="86"/>
      <c r="VC277" s="86"/>
      <c r="VD277" s="86"/>
      <c r="VE277" s="86"/>
      <c r="VF277" s="86"/>
      <c r="VG277" s="86"/>
      <c r="VH277" s="86"/>
      <c r="VI277" s="86"/>
      <c r="VJ277" s="86"/>
      <c r="VK277" s="86"/>
      <c r="VL277" s="86"/>
      <c r="VM277" s="86"/>
      <c r="VN277" s="86"/>
      <c r="VO277" s="86"/>
      <c r="VP277" s="86"/>
      <c r="VQ277" s="86"/>
      <c r="VR277" s="86"/>
      <c r="VS277" s="86"/>
      <c r="VT277" s="86"/>
      <c r="VU277" s="86"/>
      <c r="VV277" s="86"/>
      <c r="VW277" s="86"/>
      <c r="VX277" s="86"/>
      <c r="VY277" s="86"/>
      <c r="VZ277" s="86"/>
      <c r="WA277" s="86"/>
      <c r="WB277" s="86"/>
      <c r="WC277" s="86"/>
      <c r="WD277" s="86"/>
      <c r="WE277" s="86"/>
      <c r="WF277" s="86"/>
      <c r="WG277" s="86"/>
      <c r="WH277" s="86"/>
      <c r="WI277" s="86"/>
      <c r="WJ277" s="86"/>
      <c r="WK277" s="86"/>
      <c r="WL277" s="86"/>
      <c r="WM277" s="86"/>
      <c r="WN277" s="86"/>
      <c r="WO277" s="86"/>
      <c r="WP277" s="86"/>
      <c r="WQ277" s="86"/>
      <c r="WR277" s="86"/>
      <c r="WS277" s="86"/>
      <c r="WT277" s="86"/>
      <c r="WU277" s="86"/>
      <c r="WV277" s="86"/>
      <c r="WW277" s="86"/>
      <c r="WX277" s="86"/>
      <c r="WY277" s="86"/>
      <c r="WZ277" s="86"/>
      <c r="XA277" s="86"/>
      <c r="XB277" s="86"/>
      <c r="XC277" s="86"/>
      <c r="XD277" s="86"/>
      <c r="XE277" s="86"/>
      <c r="XF277" s="86"/>
      <c r="XG277" s="86"/>
      <c r="XH277" s="86"/>
      <c r="XI277" s="86"/>
      <c r="XJ277" s="86"/>
      <c r="XK277" s="86"/>
      <c r="XL277" s="86"/>
      <c r="XM277" s="86"/>
      <c r="XN277" s="86"/>
      <c r="XO277" s="86"/>
      <c r="XP277" s="86"/>
      <c r="XQ277" s="86"/>
      <c r="XR277" s="86"/>
      <c r="XS277" s="86"/>
      <c r="XT277" s="86"/>
      <c r="XU277" s="86"/>
      <c r="XV277" s="86"/>
      <c r="XW277" s="86"/>
      <c r="XX277" s="86"/>
      <c r="XY277" s="86"/>
      <c r="XZ277" s="86"/>
      <c r="YA277" s="86"/>
      <c r="YB277" s="86"/>
      <c r="YC277" s="86"/>
      <c r="YD277" s="86"/>
      <c r="YE277" s="86"/>
      <c r="YF277" s="86"/>
      <c r="YG277" s="86"/>
      <c r="YH277" s="86"/>
      <c r="YI277" s="86"/>
      <c r="YJ277" s="86"/>
      <c r="YK277" s="86"/>
      <c r="YL277" s="86"/>
      <c r="YM277" s="86"/>
      <c r="YN277" s="86"/>
      <c r="YO277" s="86"/>
      <c r="YP277" s="86"/>
      <c r="YQ277" s="86"/>
      <c r="YR277" s="86"/>
      <c r="YS277" s="86"/>
      <c r="YT277" s="86"/>
      <c r="YU277" s="86"/>
      <c r="YV277" s="86"/>
      <c r="YW277" s="86"/>
      <c r="YX277" s="86"/>
      <c r="YY277" s="86"/>
      <c r="YZ277" s="86"/>
      <c r="ZA277" s="86"/>
      <c r="ZB277" s="86"/>
      <c r="ZC277" s="86"/>
      <c r="ZD277" s="86"/>
      <c r="ZE277" s="86"/>
      <c r="ZF277" s="86"/>
      <c r="ZG277" s="86"/>
      <c r="ZH277" s="86"/>
      <c r="ZI277" s="86"/>
      <c r="ZJ277" s="86"/>
      <c r="ZK277" s="86"/>
      <c r="ZL277" s="86"/>
      <c r="ZM277" s="86"/>
      <c r="ZN277" s="86"/>
      <c r="ZO277" s="86"/>
      <c r="ZP277" s="86"/>
      <c r="ZQ277" s="86"/>
      <c r="ZR277" s="86"/>
      <c r="ZS277" s="86"/>
      <c r="ZT277" s="86"/>
      <c r="ZU277" s="86"/>
      <c r="ZV277" s="86"/>
      <c r="ZW277" s="86"/>
      <c r="ZX277" s="86"/>
      <c r="ZY277" s="86"/>
      <c r="ZZ277" s="86"/>
      <c r="AAA277" s="86"/>
      <c r="AAB277" s="86"/>
      <c r="AAC277" s="86"/>
      <c r="AAD277" s="86"/>
      <c r="AAE277" s="86"/>
      <c r="AAF277" s="86"/>
      <c r="AAG277" s="86"/>
      <c r="AAH277" s="86"/>
      <c r="AAI277" s="86"/>
      <c r="AAJ277" s="86"/>
      <c r="AAK277" s="86"/>
      <c r="AAL277" s="86"/>
      <c r="AAM277" s="86"/>
      <c r="AAN277" s="86"/>
      <c r="AAO277" s="86"/>
      <c r="AAP277" s="86"/>
      <c r="AAQ277" s="86"/>
      <c r="AAR277" s="86"/>
      <c r="AAS277" s="86"/>
      <c r="AAT277" s="86"/>
      <c r="AAU277" s="86"/>
      <c r="AAV277" s="86"/>
      <c r="AAW277" s="86"/>
      <c r="AAX277" s="86"/>
      <c r="AAY277" s="86"/>
      <c r="AAZ277" s="86"/>
      <c r="ABA277" s="86"/>
      <c r="ABB277" s="86"/>
      <c r="ABC277" s="86"/>
      <c r="ABD277" s="86"/>
      <c r="ABE277" s="86"/>
      <c r="ABF277" s="86"/>
      <c r="ABG277" s="86"/>
      <c r="ABH277" s="86"/>
      <c r="ABI277" s="86"/>
      <c r="ABJ277" s="86"/>
      <c r="ABK277" s="86"/>
      <c r="ABL277" s="86"/>
      <c r="ABM277" s="86"/>
      <c r="ABN277" s="86"/>
      <c r="ABO277" s="86"/>
      <c r="ABP277" s="86"/>
      <c r="ABQ277" s="86"/>
      <c r="ABR277" s="86"/>
      <c r="ABS277" s="86"/>
      <c r="ABT277" s="86"/>
      <c r="ABU277" s="86"/>
      <c r="ABV277" s="86"/>
      <c r="ABW277" s="86"/>
      <c r="ABX277" s="86"/>
      <c r="ABY277" s="86"/>
      <c r="ABZ277" s="86"/>
      <c r="ACA277" s="86"/>
      <c r="ACB277" s="86"/>
      <c r="ACC277" s="86"/>
      <c r="ACD277" s="86"/>
      <c r="ACE277" s="86"/>
      <c r="ACF277" s="86"/>
      <c r="ACG277" s="86"/>
      <c r="ACH277" s="86"/>
      <c r="ACI277" s="86"/>
      <c r="ACJ277" s="86"/>
      <c r="ACK277" s="86"/>
      <c r="ACL277" s="86"/>
      <c r="ACM277" s="86"/>
      <c r="ACN277" s="86"/>
      <c r="ACO277" s="86"/>
      <c r="ACP277" s="86"/>
      <c r="ACQ277" s="86"/>
      <c r="ACR277" s="86"/>
      <c r="ACS277" s="86"/>
      <c r="ACT277" s="86"/>
      <c r="ACU277" s="86"/>
      <c r="ACV277" s="86"/>
      <c r="ACW277" s="86"/>
      <c r="ACX277" s="86"/>
      <c r="ACY277" s="86"/>
      <c r="ACZ277" s="86"/>
      <c r="ADA277" s="86"/>
      <c r="ADB277" s="86"/>
      <c r="ADC277" s="86"/>
      <c r="ADD277" s="86"/>
      <c r="ADE277" s="86"/>
      <c r="ADF277" s="86"/>
      <c r="ADG277" s="86"/>
      <c r="ADH277" s="86"/>
      <c r="ADI277" s="86"/>
      <c r="ADJ277" s="86"/>
      <c r="ADK277" s="86"/>
      <c r="ADL277" s="86"/>
      <c r="ADM277" s="86"/>
      <c r="ADN277" s="86"/>
      <c r="ADO277" s="86"/>
      <c r="ADP277" s="86"/>
      <c r="ADQ277" s="86"/>
      <c r="ADR277" s="86"/>
      <c r="ADS277" s="86"/>
      <c r="ADT277" s="86"/>
      <c r="ADU277" s="86"/>
      <c r="ADV277" s="86"/>
      <c r="ADW277" s="86"/>
      <c r="ADX277" s="86"/>
      <c r="ADY277" s="86"/>
      <c r="ADZ277" s="86"/>
      <c r="AEA277" s="86"/>
      <c r="AEB277" s="86"/>
      <c r="AEC277" s="86"/>
      <c r="AED277" s="86"/>
      <c r="AEE277" s="86"/>
      <c r="AEF277" s="86"/>
      <c r="AEG277" s="86"/>
      <c r="AEH277" s="86"/>
      <c r="AEI277" s="86"/>
      <c r="AEJ277" s="86"/>
      <c r="AEK277" s="86"/>
      <c r="AEL277" s="86"/>
      <c r="AEM277" s="86"/>
      <c r="AEN277" s="86"/>
      <c r="AEO277" s="86"/>
      <c r="AEP277" s="86"/>
      <c r="AEQ277" s="86"/>
      <c r="AER277" s="86"/>
      <c r="AES277" s="86"/>
      <c r="AET277" s="86"/>
      <c r="AEU277" s="86"/>
      <c r="AEV277" s="86"/>
      <c r="AEW277" s="86"/>
      <c r="AEX277" s="86"/>
      <c r="AEY277" s="86"/>
      <c r="AEZ277" s="86"/>
      <c r="AFA277" s="86"/>
      <c r="AFB277" s="86"/>
      <c r="AFC277" s="86"/>
      <c r="AFD277" s="86"/>
      <c r="AFE277" s="86"/>
      <c r="AFF277" s="86"/>
      <c r="AFG277" s="86"/>
      <c r="AFH277" s="86"/>
      <c r="AFI277" s="86"/>
      <c r="AFJ277" s="86"/>
      <c r="AFK277" s="86"/>
      <c r="AFL277" s="86"/>
      <c r="AFM277" s="86"/>
      <c r="AFN277" s="86"/>
      <c r="AFO277" s="86"/>
      <c r="AFP277" s="86"/>
      <c r="AFQ277" s="86"/>
      <c r="AFR277" s="86"/>
      <c r="AFS277" s="86"/>
      <c r="AFT277" s="86"/>
      <c r="AFU277" s="86"/>
      <c r="AFV277" s="86"/>
      <c r="AFW277" s="86"/>
      <c r="AFX277" s="86"/>
      <c r="AFY277" s="86"/>
      <c r="AFZ277" s="86"/>
      <c r="AGA277" s="86"/>
      <c r="AGB277" s="86"/>
      <c r="AGC277" s="86"/>
      <c r="AGD277" s="86"/>
      <c r="AGE277" s="86"/>
      <c r="AGF277" s="86"/>
      <c r="AGG277" s="86"/>
      <c r="AGH277" s="86"/>
      <c r="AGI277" s="86"/>
      <c r="AGJ277" s="86"/>
      <c r="AGK277" s="86"/>
      <c r="AGL277" s="86"/>
      <c r="AGM277" s="86"/>
      <c r="AGN277" s="86"/>
      <c r="AGO277" s="86"/>
      <c r="AGP277" s="86"/>
      <c r="AGQ277" s="86"/>
      <c r="AGR277" s="86"/>
      <c r="AGS277" s="86"/>
      <c r="AGT277" s="86"/>
      <c r="AGU277" s="86"/>
      <c r="AGV277" s="86"/>
      <c r="AGW277" s="86"/>
      <c r="AGX277" s="86"/>
      <c r="AGY277" s="86"/>
      <c r="AGZ277" s="86"/>
      <c r="AHA277" s="86"/>
      <c r="AHB277" s="86"/>
      <c r="AHC277" s="86"/>
      <c r="AHD277" s="86"/>
      <c r="AHE277" s="86"/>
      <c r="AHF277" s="86"/>
      <c r="AHG277" s="86"/>
      <c r="AHH277" s="86"/>
      <c r="AHI277" s="86"/>
      <c r="AHJ277" s="86"/>
      <c r="AHK277" s="86"/>
      <c r="AHL277" s="86"/>
      <c r="AHM277" s="86"/>
      <c r="AHN277" s="86"/>
      <c r="AHO277" s="86"/>
      <c r="AHP277" s="86"/>
      <c r="AHQ277" s="86"/>
      <c r="AHR277" s="86"/>
      <c r="AHS277" s="86"/>
      <c r="AHT277" s="86"/>
      <c r="AHU277" s="86"/>
      <c r="AHV277" s="86"/>
      <c r="AHW277" s="86"/>
      <c r="AHX277" s="86"/>
      <c r="AHY277" s="86"/>
      <c r="AHZ277" s="86"/>
      <c r="AIA277" s="86"/>
      <c r="AIB277" s="86"/>
      <c r="AIC277" s="86"/>
      <c r="AID277" s="86"/>
      <c r="AIE277" s="86"/>
      <c r="AIF277" s="86"/>
      <c r="AIG277" s="86"/>
      <c r="AIH277" s="86"/>
      <c r="AII277" s="86"/>
      <c r="AIJ277" s="86"/>
      <c r="AIK277" s="86"/>
      <c r="AIL277" s="86"/>
      <c r="AIM277" s="86"/>
      <c r="AIN277" s="86"/>
      <c r="AIO277" s="86"/>
      <c r="AIP277" s="86"/>
      <c r="AIQ277" s="86"/>
      <c r="AIR277" s="86"/>
      <c r="AIS277" s="86"/>
      <c r="AIT277" s="86"/>
      <c r="AIU277" s="86"/>
      <c r="AIV277" s="86"/>
      <c r="AIW277" s="86"/>
      <c r="AIX277" s="86"/>
      <c r="AIY277" s="86"/>
      <c r="AIZ277" s="86"/>
      <c r="AJA277" s="86"/>
      <c r="AJB277" s="86"/>
      <c r="AJC277" s="86"/>
      <c r="AJD277" s="86"/>
      <c r="AJE277" s="86"/>
      <c r="AJF277" s="86"/>
      <c r="AJG277" s="86"/>
      <c r="AJH277" s="86"/>
      <c r="AJI277" s="86"/>
      <c r="AJJ277" s="86"/>
      <c r="AJK277" s="86"/>
      <c r="AJL277" s="86"/>
      <c r="AJM277" s="86"/>
      <c r="AJN277" s="86"/>
      <c r="AJO277" s="86"/>
      <c r="AJP277" s="86"/>
      <c r="AJQ277" s="86"/>
      <c r="AJR277" s="86"/>
      <c r="AJS277" s="86"/>
      <c r="AJT277" s="86"/>
      <c r="AJU277" s="86"/>
      <c r="AJV277" s="86"/>
      <c r="AJW277" s="86"/>
      <c r="AJX277" s="86"/>
      <c r="AJY277" s="86"/>
      <c r="AJZ277" s="86"/>
      <c r="AKA277" s="86"/>
      <c r="AKB277" s="86"/>
      <c r="AKC277" s="86"/>
      <c r="AKD277" s="86"/>
      <c r="AKE277" s="86"/>
      <c r="AKF277" s="86"/>
      <c r="AKG277" s="86"/>
      <c r="AKH277" s="86"/>
      <c r="AKI277" s="86"/>
      <c r="AKJ277" s="86"/>
      <c r="AKK277" s="86"/>
      <c r="AKL277" s="86"/>
      <c r="AKM277" s="86"/>
      <c r="AKN277" s="86"/>
      <c r="AKO277" s="86"/>
      <c r="AKP277" s="86"/>
      <c r="AKQ277" s="86"/>
      <c r="AKR277" s="86"/>
      <c r="AKS277" s="86"/>
      <c r="AKT277" s="86"/>
      <c r="AKU277" s="86"/>
      <c r="AKV277" s="86"/>
      <c r="AKW277" s="86"/>
      <c r="AKX277" s="86"/>
      <c r="AKY277" s="86"/>
      <c r="AKZ277" s="86"/>
      <c r="ALA277" s="86"/>
      <c r="ALB277" s="86"/>
      <c r="ALC277" s="86"/>
      <c r="ALD277" s="86"/>
      <c r="ALE277" s="86"/>
      <c r="ALF277" s="86"/>
      <c r="ALG277" s="86"/>
      <c r="ALH277" s="86"/>
      <c r="ALI277" s="86"/>
      <c r="ALJ277" s="86"/>
      <c r="ALK277" s="86"/>
      <c r="ALL277" s="86"/>
      <c r="ALM277" s="86"/>
      <c r="ALN277" s="86"/>
      <c r="ALO277" s="86"/>
      <c r="ALP277" s="86"/>
      <c r="ALQ277" s="86"/>
      <c r="ALR277" s="86"/>
      <c r="ALS277" s="86"/>
      <c r="ALT277" s="86"/>
      <c r="ALU277" s="86"/>
      <c r="ALV277" s="86"/>
      <c r="ALW277" s="86"/>
      <c r="ALX277" s="86"/>
      <c r="ALY277" s="86"/>
      <c r="ALZ277" s="86"/>
      <c r="AMA277" s="86"/>
      <c r="AMB277" s="86"/>
    </row>
    <row r="278" spans="1:1016" s="13" customFormat="1" ht="51.75" customHeight="1">
      <c r="A278" s="154">
        <v>25</v>
      </c>
      <c r="B278" s="197" t="s">
        <v>135</v>
      </c>
      <c r="C278" s="198" t="s">
        <v>133</v>
      </c>
      <c r="D278" s="243">
        <v>51</v>
      </c>
      <c r="E278" s="243">
        <v>36</v>
      </c>
      <c r="F278" s="243">
        <v>0</v>
      </c>
      <c r="G278" s="243">
        <v>36</v>
      </c>
      <c r="H278" s="251">
        <v>980</v>
      </c>
      <c r="I278" s="243">
        <v>0</v>
      </c>
      <c r="J278" s="243">
        <v>980</v>
      </c>
      <c r="K278" s="243">
        <v>29</v>
      </c>
      <c r="L278" s="252">
        <v>0</v>
      </c>
      <c r="M278" s="252">
        <v>29</v>
      </c>
      <c r="N278" s="315" t="s">
        <v>332</v>
      </c>
      <c r="O278" s="296" t="s">
        <v>333</v>
      </c>
      <c r="P278" s="295" t="s">
        <v>661</v>
      </c>
      <c r="Q278" s="250"/>
      <c r="R278" s="85">
        <v>22</v>
      </c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  <c r="FS278" s="86"/>
      <c r="FT278" s="86"/>
      <c r="FU278" s="86"/>
      <c r="FV278" s="86"/>
      <c r="FW278" s="86"/>
      <c r="FX278" s="86"/>
      <c r="FY278" s="86"/>
      <c r="FZ278" s="86"/>
      <c r="GA278" s="86"/>
      <c r="GB278" s="86"/>
      <c r="GC278" s="86"/>
      <c r="GD278" s="86"/>
      <c r="GE278" s="86"/>
      <c r="GF278" s="86"/>
      <c r="GG278" s="86"/>
      <c r="GH278" s="86"/>
      <c r="GI278" s="86"/>
      <c r="GJ278" s="86"/>
      <c r="GK278" s="86"/>
      <c r="GL278" s="86"/>
      <c r="GM278" s="86"/>
      <c r="GN278" s="86"/>
      <c r="GO278" s="86"/>
      <c r="GP278" s="86"/>
      <c r="GQ278" s="86"/>
      <c r="GR278" s="86"/>
      <c r="GS278" s="86"/>
      <c r="GT278" s="86"/>
      <c r="GU278" s="86"/>
      <c r="GV278" s="86"/>
      <c r="GW278" s="86"/>
      <c r="GX278" s="86"/>
      <c r="GY278" s="86"/>
      <c r="GZ278" s="86"/>
      <c r="HA278" s="86"/>
      <c r="HB278" s="86"/>
      <c r="HC278" s="86"/>
      <c r="HD278" s="86"/>
      <c r="HE278" s="86"/>
      <c r="HF278" s="86"/>
      <c r="HG278" s="86"/>
      <c r="HH278" s="86"/>
      <c r="HI278" s="86"/>
      <c r="HJ278" s="86"/>
      <c r="HK278" s="86"/>
      <c r="HL278" s="86"/>
      <c r="HM278" s="86"/>
      <c r="HN278" s="86"/>
      <c r="HO278" s="86"/>
      <c r="HP278" s="86"/>
      <c r="HQ278" s="86"/>
      <c r="HR278" s="86"/>
      <c r="HS278" s="86"/>
      <c r="HT278" s="86"/>
      <c r="HU278" s="86"/>
      <c r="HV278" s="86"/>
      <c r="HW278" s="86"/>
      <c r="HX278" s="86"/>
      <c r="HY278" s="86"/>
      <c r="HZ278" s="86"/>
      <c r="IA278" s="86"/>
      <c r="IB278" s="86"/>
      <c r="IC278" s="86"/>
      <c r="ID278" s="86"/>
      <c r="IE278" s="86"/>
      <c r="IF278" s="86"/>
      <c r="IG278" s="86"/>
      <c r="IH278" s="86"/>
      <c r="II278" s="86"/>
      <c r="IJ278" s="86"/>
      <c r="IK278" s="86"/>
      <c r="IL278" s="86"/>
      <c r="IM278" s="86"/>
      <c r="IN278" s="86"/>
      <c r="IO278" s="86"/>
      <c r="IP278" s="86"/>
      <c r="IQ278" s="86"/>
      <c r="IR278" s="86"/>
      <c r="IS278" s="86"/>
      <c r="IT278" s="86"/>
      <c r="IU278" s="86"/>
      <c r="IV278" s="86"/>
      <c r="IW278" s="86"/>
      <c r="IX278" s="86"/>
      <c r="IY278" s="86"/>
      <c r="IZ278" s="86"/>
      <c r="JA278" s="86"/>
      <c r="JB278" s="86"/>
      <c r="JC278" s="86"/>
      <c r="JD278" s="86"/>
      <c r="JE278" s="86"/>
      <c r="JF278" s="86"/>
      <c r="JG278" s="86"/>
      <c r="JH278" s="86"/>
      <c r="JI278" s="86"/>
      <c r="JJ278" s="86"/>
      <c r="JK278" s="86"/>
      <c r="JL278" s="86"/>
      <c r="JM278" s="86"/>
      <c r="JN278" s="86"/>
      <c r="JO278" s="86"/>
      <c r="JP278" s="86"/>
      <c r="JQ278" s="86"/>
      <c r="JR278" s="86"/>
      <c r="JS278" s="86"/>
      <c r="JT278" s="86"/>
      <c r="JU278" s="86"/>
      <c r="JV278" s="86"/>
      <c r="JW278" s="86"/>
      <c r="JX278" s="86"/>
      <c r="JY278" s="86"/>
      <c r="JZ278" s="86"/>
      <c r="KA278" s="86"/>
      <c r="KB278" s="86"/>
      <c r="KC278" s="86"/>
      <c r="KD278" s="86"/>
      <c r="KE278" s="86"/>
      <c r="KF278" s="86"/>
      <c r="KG278" s="86"/>
      <c r="KH278" s="86"/>
      <c r="KI278" s="86"/>
      <c r="KJ278" s="86"/>
      <c r="KK278" s="86"/>
      <c r="KL278" s="86"/>
      <c r="KM278" s="86"/>
      <c r="KN278" s="86"/>
      <c r="KO278" s="86"/>
      <c r="KP278" s="86"/>
      <c r="KQ278" s="86"/>
      <c r="KR278" s="86"/>
      <c r="KS278" s="86"/>
      <c r="KT278" s="86"/>
      <c r="KU278" s="86"/>
      <c r="KV278" s="86"/>
      <c r="KW278" s="86"/>
      <c r="KX278" s="86"/>
      <c r="KY278" s="86"/>
      <c r="KZ278" s="86"/>
      <c r="LA278" s="86"/>
      <c r="LB278" s="86"/>
      <c r="LC278" s="86"/>
      <c r="LD278" s="86"/>
      <c r="LE278" s="86"/>
      <c r="LF278" s="86"/>
      <c r="LG278" s="86"/>
      <c r="LH278" s="86"/>
      <c r="LI278" s="86"/>
      <c r="LJ278" s="86"/>
      <c r="LK278" s="86"/>
      <c r="LL278" s="86"/>
      <c r="LM278" s="86"/>
      <c r="LN278" s="86"/>
      <c r="LO278" s="86"/>
      <c r="LP278" s="86"/>
      <c r="LQ278" s="86"/>
      <c r="LR278" s="86"/>
      <c r="LS278" s="86"/>
      <c r="LT278" s="86"/>
      <c r="LU278" s="86"/>
      <c r="LV278" s="86"/>
      <c r="LW278" s="86"/>
      <c r="LX278" s="86"/>
      <c r="LY278" s="86"/>
      <c r="LZ278" s="86"/>
      <c r="MA278" s="86"/>
      <c r="MB278" s="86"/>
      <c r="MC278" s="86"/>
      <c r="MD278" s="86"/>
      <c r="ME278" s="86"/>
      <c r="MF278" s="86"/>
      <c r="MG278" s="86"/>
      <c r="MH278" s="86"/>
      <c r="MI278" s="86"/>
      <c r="MJ278" s="86"/>
      <c r="MK278" s="86"/>
      <c r="ML278" s="86"/>
      <c r="MM278" s="86"/>
      <c r="MN278" s="86"/>
      <c r="MO278" s="86"/>
      <c r="MP278" s="86"/>
      <c r="MQ278" s="86"/>
      <c r="MR278" s="86"/>
      <c r="MS278" s="86"/>
      <c r="MT278" s="86"/>
      <c r="MU278" s="86"/>
      <c r="MV278" s="86"/>
      <c r="MW278" s="86"/>
      <c r="MX278" s="86"/>
      <c r="MY278" s="86"/>
      <c r="MZ278" s="86"/>
      <c r="NA278" s="86"/>
      <c r="NB278" s="86"/>
      <c r="NC278" s="86"/>
      <c r="ND278" s="86"/>
      <c r="NE278" s="86"/>
      <c r="NF278" s="86"/>
      <c r="NG278" s="86"/>
      <c r="NH278" s="86"/>
      <c r="NI278" s="86"/>
      <c r="NJ278" s="86"/>
      <c r="NK278" s="86"/>
      <c r="NL278" s="86"/>
      <c r="NM278" s="86"/>
      <c r="NN278" s="86"/>
      <c r="NO278" s="86"/>
      <c r="NP278" s="86"/>
      <c r="NQ278" s="86"/>
      <c r="NR278" s="86"/>
      <c r="NS278" s="86"/>
      <c r="NT278" s="86"/>
      <c r="NU278" s="86"/>
      <c r="NV278" s="86"/>
      <c r="NW278" s="86"/>
      <c r="NX278" s="86"/>
      <c r="NY278" s="86"/>
      <c r="NZ278" s="86"/>
      <c r="OA278" s="86"/>
      <c r="OB278" s="86"/>
      <c r="OC278" s="86"/>
      <c r="OD278" s="86"/>
      <c r="OE278" s="86"/>
      <c r="OF278" s="86"/>
      <c r="OG278" s="86"/>
      <c r="OH278" s="86"/>
      <c r="OI278" s="86"/>
      <c r="OJ278" s="86"/>
      <c r="OK278" s="86"/>
      <c r="OL278" s="86"/>
      <c r="OM278" s="86"/>
      <c r="ON278" s="86"/>
      <c r="OO278" s="86"/>
      <c r="OP278" s="86"/>
      <c r="OQ278" s="86"/>
      <c r="OR278" s="86"/>
      <c r="OS278" s="86"/>
      <c r="OT278" s="86"/>
      <c r="OU278" s="86"/>
      <c r="OV278" s="86"/>
      <c r="OW278" s="86"/>
      <c r="OX278" s="86"/>
      <c r="OY278" s="86"/>
      <c r="OZ278" s="86"/>
      <c r="PA278" s="86"/>
      <c r="PB278" s="86"/>
      <c r="PC278" s="86"/>
      <c r="PD278" s="86"/>
      <c r="PE278" s="86"/>
      <c r="PF278" s="86"/>
      <c r="PG278" s="86"/>
      <c r="PH278" s="86"/>
      <c r="PI278" s="86"/>
      <c r="PJ278" s="86"/>
      <c r="PK278" s="86"/>
      <c r="PL278" s="86"/>
      <c r="PM278" s="86"/>
      <c r="PN278" s="86"/>
      <c r="PO278" s="86"/>
      <c r="PP278" s="86"/>
      <c r="PQ278" s="86"/>
      <c r="PR278" s="86"/>
      <c r="PS278" s="86"/>
      <c r="PT278" s="86"/>
      <c r="PU278" s="86"/>
      <c r="PV278" s="86"/>
      <c r="PW278" s="86"/>
      <c r="PX278" s="86"/>
      <c r="PY278" s="86"/>
      <c r="PZ278" s="86"/>
      <c r="QA278" s="86"/>
      <c r="QB278" s="86"/>
      <c r="QC278" s="86"/>
      <c r="QD278" s="86"/>
      <c r="QE278" s="86"/>
      <c r="QF278" s="86"/>
      <c r="QG278" s="86"/>
      <c r="QH278" s="86"/>
      <c r="QI278" s="86"/>
      <c r="QJ278" s="86"/>
      <c r="QK278" s="86"/>
      <c r="QL278" s="86"/>
      <c r="QM278" s="86"/>
      <c r="QN278" s="86"/>
      <c r="QO278" s="86"/>
      <c r="QP278" s="86"/>
      <c r="QQ278" s="86"/>
      <c r="QR278" s="86"/>
      <c r="QS278" s="86"/>
      <c r="QT278" s="86"/>
      <c r="QU278" s="86"/>
      <c r="QV278" s="86"/>
      <c r="QW278" s="86"/>
      <c r="QX278" s="86"/>
      <c r="QY278" s="86"/>
      <c r="QZ278" s="86"/>
      <c r="RA278" s="86"/>
      <c r="RB278" s="86"/>
      <c r="RC278" s="86"/>
      <c r="RD278" s="86"/>
      <c r="RE278" s="86"/>
      <c r="RF278" s="86"/>
      <c r="RG278" s="86"/>
      <c r="RH278" s="86"/>
      <c r="RI278" s="86"/>
      <c r="RJ278" s="86"/>
      <c r="RK278" s="86"/>
      <c r="RL278" s="86"/>
      <c r="RM278" s="86"/>
      <c r="RN278" s="86"/>
      <c r="RO278" s="86"/>
      <c r="RP278" s="86"/>
      <c r="RQ278" s="86"/>
      <c r="RR278" s="86"/>
      <c r="RS278" s="86"/>
      <c r="RT278" s="86"/>
      <c r="RU278" s="86"/>
      <c r="RV278" s="86"/>
      <c r="RW278" s="86"/>
      <c r="RX278" s="86"/>
      <c r="RY278" s="86"/>
      <c r="RZ278" s="86"/>
      <c r="SA278" s="86"/>
      <c r="SB278" s="86"/>
      <c r="SC278" s="86"/>
      <c r="SD278" s="86"/>
      <c r="SE278" s="86"/>
      <c r="SF278" s="86"/>
      <c r="SG278" s="86"/>
      <c r="SH278" s="86"/>
      <c r="SI278" s="86"/>
      <c r="SJ278" s="86"/>
      <c r="SK278" s="86"/>
      <c r="SL278" s="86"/>
      <c r="SM278" s="86"/>
      <c r="SN278" s="86"/>
      <c r="SO278" s="86"/>
      <c r="SP278" s="86"/>
      <c r="SQ278" s="86"/>
      <c r="SR278" s="86"/>
      <c r="SS278" s="86"/>
      <c r="ST278" s="86"/>
      <c r="SU278" s="86"/>
      <c r="SV278" s="86"/>
      <c r="SW278" s="86"/>
      <c r="SX278" s="86"/>
      <c r="SY278" s="86"/>
      <c r="SZ278" s="86"/>
      <c r="TA278" s="86"/>
      <c r="TB278" s="86"/>
      <c r="TC278" s="86"/>
      <c r="TD278" s="86"/>
      <c r="TE278" s="86"/>
      <c r="TF278" s="86"/>
      <c r="TG278" s="86"/>
      <c r="TH278" s="86"/>
      <c r="TI278" s="86"/>
      <c r="TJ278" s="86"/>
      <c r="TK278" s="86"/>
      <c r="TL278" s="86"/>
      <c r="TM278" s="86"/>
      <c r="TN278" s="86"/>
      <c r="TO278" s="86"/>
      <c r="TP278" s="86"/>
      <c r="TQ278" s="86"/>
      <c r="TR278" s="86"/>
      <c r="TS278" s="86"/>
      <c r="TT278" s="86"/>
      <c r="TU278" s="86"/>
      <c r="TV278" s="86"/>
      <c r="TW278" s="86"/>
      <c r="TX278" s="86"/>
      <c r="TY278" s="86"/>
      <c r="TZ278" s="86"/>
      <c r="UA278" s="86"/>
      <c r="UB278" s="86"/>
      <c r="UC278" s="86"/>
      <c r="UD278" s="86"/>
      <c r="UE278" s="86"/>
      <c r="UF278" s="86"/>
      <c r="UG278" s="86"/>
      <c r="UH278" s="86"/>
      <c r="UI278" s="86"/>
      <c r="UJ278" s="86"/>
      <c r="UK278" s="86"/>
      <c r="UL278" s="86"/>
      <c r="UM278" s="86"/>
      <c r="UN278" s="86"/>
      <c r="UO278" s="86"/>
      <c r="UP278" s="86"/>
      <c r="UQ278" s="86"/>
      <c r="UR278" s="86"/>
      <c r="US278" s="86"/>
      <c r="UT278" s="86"/>
      <c r="UU278" s="86"/>
      <c r="UV278" s="86"/>
      <c r="UW278" s="86"/>
      <c r="UX278" s="86"/>
      <c r="UY278" s="86"/>
      <c r="UZ278" s="86"/>
      <c r="VA278" s="86"/>
      <c r="VB278" s="86"/>
      <c r="VC278" s="86"/>
      <c r="VD278" s="86"/>
      <c r="VE278" s="86"/>
      <c r="VF278" s="86"/>
      <c r="VG278" s="86"/>
      <c r="VH278" s="86"/>
      <c r="VI278" s="86"/>
      <c r="VJ278" s="86"/>
      <c r="VK278" s="86"/>
      <c r="VL278" s="86"/>
      <c r="VM278" s="86"/>
      <c r="VN278" s="86"/>
      <c r="VO278" s="86"/>
      <c r="VP278" s="86"/>
      <c r="VQ278" s="86"/>
      <c r="VR278" s="86"/>
      <c r="VS278" s="86"/>
      <c r="VT278" s="86"/>
      <c r="VU278" s="86"/>
      <c r="VV278" s="86"/>
      <c r="VW278" s="86"/>
      <c r="VX278" s="86"/>
      <c r="VY278" s="86"/>
      <c r="VZ278" s="86"/>
      <c r="WA278" s="86"/>
      <c r="WB278" s="86"/>
      <c r="WC278" s="86"/>
      <c r="WD278" s="86"/>
      <c r="WE278" s="86"/>
      <c r="WF278" s="86"/>
      <c r="WG278" s="86"/>
      <c r="WH278" s="86"/>
      <c r="WI278" s="86"/>
      <c r="WJ278" s="86"/>
      <c r="WK278" s="86"/>
      <c r="WL278" s="86"/>
      <c r="WM278" s="86"/>
      <c r="WN278" s="86"/>
      <c r="WO278" s="86"/>
      <c r="WP278" s="86"/>
      <c r="WQ278" s="86"/>
      <c r="WR278" s="86"/>
      <c r="WS278" s="86"/>
      <c r="WT278" s="86"/>
      <c r="WU278" s="86"/>
      <c r="WV278" s="86"/>
      <c r="WW278" s="86"/>
      <c r="WX278" s="86"/>
      <c r="WY278" s="86"/>
      <c r="WZ278" s="86"/>
      <c r="XA278" s="86"/>
      <c r="XB278" s="86"/>
      <c r="XC278" s="86"/>
      <c r="XD278" s="86"/>
      <c r="XE278" s="86"/>
      <c r="XF278" s="86"/>
      <c r="XG278" s="86"/>
      <c r="XH278" s="86"/>
      <c r="XI278" s="86"/>
      <c r="XJ278" s="86"/>
      <c r="XK278" s="86"/>
      <c r="XL278" s="86"/>
      <c r="XM278" s="86"/>
      <c r="XN278" s="86"/>
      <c r="XO278" s="86"/>
      <c r="XP278" s="86"/>
      <c r="XQ278" s="86"/>
      <c r="XR278" s="86"/>
      <c r="XS278" s="86"/>
      <c r="XT278" s="86"/>
      <c r="XU278" s="86"/>
      <c r="XV278" s="86"/>
      <c r="XW278" s="86"/>
      <c r="XX278" s="86"/>
      <c r="XY278" s="86"/>
      <c r="XZ278" s="86"/>
      <c r="YA278" s="86"/>
      <c r="YB278" s="86"/>
      <c r="YC278" s="86"/>
      <c r="YD278" s="86"/>
      <c r="YE278" s="86"/>
      <c r="YF278" s="86"/>
      <c r="YG278" s="86"/>
      <c r="YH278" s="86"/>
      <c r="YI278" s="86"/>
      <c r="YJ278" s="86"/>
      <c r="YK278" s="86"/>
      <c r="YL278" s="86"/>
      <c r="YM278" s="86"/>
      <c r="YN278" s="86"/>
      <c r="YO278" s="86"/>
      <c r="YP278" s="86"/>
      <c r="YQ278" s="86"/>
      <c r="YR278" s="86"/>
      <c r="YS278" s="86"/>
      <c r="YT278" s="86"/>
      <c r="YU278" s="86"/>
      <c r="YV278" s="86"/>
      <c r="YW278" s="86"/>
      <c r="YX278" s="86"/>
      <c r="YY278" s="86"/>
      <c r="YZ278" s="86"/>
      <c r="ZA278" s="86"/>
      <c r="ZB278" s="86"/>
      <c r="ZC278" s="86"/>
      <c r="ZD278" s="86"/>
      <c r="ZE278" s="86"/>
      <c r="ZF278" s="86"/>
      <c r="ZG278" s="86"/>
      <c r="ZH278" s="86"/>
      <c r="ZI278" s="86"/>
      <c r="ZJ278" s="86"/>
      <c r="ZK278" s="86"/>
      <c r="ZL278" s="86"/>
      <c r="ZM278" s="86"/>
      <c r="ZN278" s="86"/>
      <c r="ZO278" s="86"/>
      <c r="ZP278" s="86"/>
      <c r="ZQ278" s="86"/>
      <c r="ZR278" s="86"/>
      <c r="ZS278" s="86"/>
      <c r="ZT278" s="86"/>
      <c r="ZU278" s="86"/>
      <c r="ZV278" s="86"/>
      <c r="ZW278" s="86"/>
      <c r="ZX278" s="86"/>
      <c r="ZY278" s="86"/>
      <c r="ZZ278" s="86"/>
      <c r="AAA278" s="86"/>
      <c r="AAB278" s="86"/>
      <c r="AAC278" s="86"/>
      <c r="AAD278" s="86"/>
      <c r="AAE278" s="86"/>
      <c r="AAF278" s="86"/>
      <c r="AAG278" s="86"/>
      <c r="AAH278" s="86"/>
      <c r="AAI278" s="86"/>
      <c r="AAJ278" s="86"/>
      <c r="AAK278" s="86"/>
      <c r="AAL278" s="86"/>
      <c r="AAM278" s="86"/>
      <c r="AAN278" s="86"/>
      <c r="AAO278" s="86"/>
      <c r="AAP278" s="86"/>
      <c r="AAQ278" s="86"/>
      <c r="AAR278" s="86"/>
      <c r="AAS278" s="86"/>
      <c r="AAT278" s="86"/>
      <c r="AAU278" s="86"/>
      <c r="AAV278" s="86"/>
      <c r="AAW278" s="86"/>
      <c r="AAX278" s="86"/>
      <c r="AAY278" s="86"/>
      <c r="AAZ278" s="86"/>
      <c r="ABA278" s="86"/>
      <c r="ABB278" s="86"/>
      <c r="ABC278" s="86"/>
      <c r="ABD278" s="86"/>
      <c r="ABE278" s="86"/>
      <c r="ABF278" s="86"/>
      <c r="ABG278" s="86"/>
      <c r="ABH278" s="86"/>
      <c r="ABI278" s="86"/>
      <c r="ABJ278" s="86"/>
      <c r="ABK278" s="86"/>
      <c r="ABL278" s="86"/>
      <c r="ABM278" s="86"/>
      <c r="ABN278" s="86"/>
      <c r="ABO278" s="86"/>
      <c r="ABP278" s="86"/>
      <c r="ABQ278" s="86"/>
      <c r="ABR278" s="86"/>
      <c r="ABS278" s="86"/>
      <c r="ABT278" s="86"/>
      <c r="ABU278" s="86"/>
      <c r="ABV278" s="86"/>
      <c r="ABW278" s="86"/>
      <c r="ABX278" s="86"/>
      <c r="ABY278" s="86"/>
      <c r="ABZ278" s="86"/>
      <c r="ACA278" s="86"/>
      <c r="ACB278" s="86"/>
      <c r="ACC278" s="86"/>
      <c r="ACD278" s="86"/>
      <c r="ACE278" s="86"/>
      <c r="ACF278" s="86"/>
      <c r="ACG278" s="86"/>
      <c r="ACH278" s="86"/>
      <c r="ACI278" s="86"/>
      <c r="ACJ278" s="86"/>
      <c r="ACK278" s="86"/>
      <c r="ACL278" s="86"/>
      <c r="ACM278" s="86"/>
      <c r="ACN278" s="86"/>
      <c r="ACO278" s="86"/>
      <c r="ACP278" s="86"/>
      <c r="ACQ278" s="86"/>
      <c r="ACR278" s="86"/>
      <c r="ACS278" s="86"/>
      <c r="ACT278" s="86"/>
      <c r="ACU278" s="86"/>
      <c r="ACV278" s="86"/>
      <c r="ACW278" s="86"/>
      <c r="ACX278" s="86"/>
      <c r="ACY278" s="86"/>
      <c r="ACZ278" s="86"/>
      <c r="ADA278" s="86"/>
      <c r="ADB278" s="86"/>
      <c r="ADC278" s="86"/>
      <c r="ADD278" s="86"/>
      <c r="ADE278" s="86"/>
      <c r="ADF278" s="86"/>
      <c r="ADG278" s="86"/>
      <c r="ADH278" s="86"/>
      <c r="ADI278" s="86"/>
      <c r="ADJ278" s="86"/>
      <c r="ADK278" s="86"/>
      <c r="ADL278" s="86"/>
      <c r="ADM278" s="86"/>
      <c r="ADN278" s="86"/>
      <c r="ADO278" s="86"/>
      <c r="ADP278" s="86"/>
      <c r="ADQ278" s="86"/>
      <c r="ADR278" s="86"/>
      <c r="ADS278" s="86"/>
      <c r="ADT278" s="86"/>
      <c r="ADU278" s="86"/>
      <c r="ADV278" s="86"/>
      <c r="ADW278" s="86"/>
      <c r="ADX278" s="86"/>
      <c r="ADY278" s="86"/>
      <c r="ADZ278" s="86"/>
      <c r="AEA278" s="86"/>
      <c r="AEB278" s="86"/>
      <c r="AEC278" s="86"/>
      <c r="AED278" s="86"/>
      <c r="AEE278" s="86"/>
      <c r="AEF278" s="86"/>
      <c r="AEG278" s="86"/>
      <c r="AEH278" s="86"/>
      <c r="AEI278" s="86"/>
      <c r="AEJ278" s="86"/>
      <c r="AEK278" s="86"/>
      <c r="AEL278" s="86"/>
      <c r="AEM278" s="86"/>
      <c r="AEN278" s="86"/>
      <c r="AEO278" s="86"/>
      <c r="AEP278" s="86"/>
      <c r="AEQ278" s="86"/>
      <c r="AER278" s="86"/>
      <c r="AES278" s="86"/>
      <c r="AET278" s="86"/>
      <c r="AEU278" s="86"/>
      <c r="AEV278" s="86"/>
      <c r="AEW278" s="86"/>
      <c r="AEX278" s="86"/>
      <c r="AEY278" s="86"/>
      <c r="AEZ278" s="86"/>
      <c r="AFA278" s="86"/>
      <c r="AFB278" s="86"/>
      <c r="AFC278" s="86"/>
      <c r="AFD278" s="86"/>
      <c r="AFE278" s="86"/>
      <c r="AFF278" s="86"/>
      <c r="AFG278" s="86"/>
      <c r="AFH278" s="86"/>
      <c r="AFI278" s="86"/>
      <c r="AFJ278" s="86"/>
      <c r="AFK278" s="86"/>
      <c r="AFL278" s="86"/>
      <c r="AFM278" s="86"/>
      <c r="AFN278" s="86"/>
      <c r="AFO278" s="86"/>
      <c r="AFP278" s="86"/>
      <c r="AFQ278" s="86"/>
      <c r="AFR278" s="86"/>
      <c r="AFS278" s="86"/>
      <c r="AFT278" s="86"/>
      <c r="AFU278" s="86"/>
      <c r="AFV278" s="86"/>
      <c r="AFW278" s="86"/>
      <c r="AFX278" s="86"/>
      <c r="AFY278" s="86"/>
      <c r="AFZ278" s="86"/>
      <c r="AGA278" s="86"/>
      <c r="AGB278" s="86"/>
      <c r="AGC278" s="86"/>
      <c r="AGD278" s="86"/>
      <c r="AGE278" s="86"/>
      <c r="AGF278" s="86"/>
      <c r="AGG278" s="86"/>
      <c r="AGH278" s="86"/>
      <c r="AGI278" s="86"/>
      <c r="AGJ278" s="86"/>
      <c r="AGK278" s="86"/>
      <c r="AGL278" s="86"/>
      <c r="AGM278" s="86"/>
      <c r="AGN278" s="86"/>
      <c r="AGO278" s="86"/>
      <c r="AGP278" s="86"/>
      <c r="AGQ278" s="86"/>
      <c r="AGR278" s="86"/>
      <c r="AGS278" s="86"/>
      <c r="AGT278" s="86"/>
      <c r="AGU278" s="86"/>
      <c r="AGV278" s="86"/>
      <c r="AGW278" s="86"/>
      <c r="AGX278" s="86"/>
      <c r="AGY278" s="86"/>
      <c r="AGZ278" s="86"/>
      <c r="AHA278" s="86"/>
      <c r="AHB278" s="86"/>
      <c r="AHC278" s="86"/>
      <c r="AHD278" s="86"/>
      <c r="AHE278" s="86"/>
      <c r="AHF278" s="86"/>
      <c r="AHG278" s="86"/>
      <c r="AHH278" s="86"/>
      <c r="AHI278" s="86"/>
      <c r="AHJ278" s="86"/>
      <c r="AHK278" s="86"/>
      <c r="AHL278" s="86"/>
      <c r="AHM278" s="86"/>
      <c r="AHN278" s="86"/>
      <c r="AHO278" s="86"/>
      <c r="AHP278" s="86"/>
      <c r="AHQ278" s="86"/>
      <c r="AHR278" s="86"/>
      <c r="AHS278" s="86"/>
      <c r="AHT278" s="86"/>
      <c r="AHU278" s="86"/>
      <c r="AHV278" s="86"/>
      <c r="AHW278" s="86"/>
      <c r="AHX278" s="86"/>
      <c r="AHY278" s="86"/>
      <c r="AHZ278" s="86"/>
      <c r="AIA278" s="86"/>
      <c r="AIB278" s="86"/>
      <c r="AIC278" s="86"/>
      <c r="AID278" s="86"/>
      <c r="AIE278" s="86"/>
      <c r="AIF278" s="86"/>
      <c r="AIG278" s="86"/>
      <c r="AIH278" s="86"/>
      <c r="AII278" s="86"/>
      <c r="AIJ278" s="86"/>
      <c r="AIK278" s="86"/>
      <c r="AIL278" s="86"/>
      <c r="AIM278" s="86"/>
      <c r="AIN278" s="86"/>
      <c r="AIO278" s="86"/>
      <c r="AIP278" s="86"/>
      <c r="AIQ278" s="86"/>
      <c r="AIR278" s="86"/>
      <c r="AIS278" s="86"/>
      <c r="AIT278" s="86"/>
      <c r="AIU278" s="86"/>
      <c r="AIV278" s="86"/>
      <c r="AIW278" s="86"/>
      <c r="AIX278" s="86"/>
      <c r="AIY278" s="86"/>
      <c r="AIZ278" s="86"/>
      <c r="AJA278" s="86"/>
      <c r="AJB278" s="86"/>
      <c r="AJC278" s="86"/>
      <c r="AJD278" s="86"/>
      <c r="AJE278" s="86"/>
      <c r="AJF278" s="86"/>
      <c r="AJG278" s="86"/>
      <c r="AJH278" s="86"/>
      <c r="AJI278" s="86"/>
      <c r="AJJ278" s="86"/>
      <c r="AJK278" s="86"/>
      <c r="AJL278" s="86"/>
      <c r="AJM278" s="86"/>
      <c r="AJN278" s="86"/>
      <c r="AJO278" s="86"/>
      <c r="AJP278" s="86"/>
      <c r="AJQ278" s="86"/>
      <c r="AJR278" s="86"/>
      <c r="AJS278" s="86"/>
      <c r="AJT278" s="86"/>
      <c r="AJU278" s="86"/>
      <c r="AJV278" s="86"/>
      <c r="AJW278" s="86"/>
      <c r="AJX278" s="86"/>
      <c r="AJY278" s="86"/>
      <c r="AJZ278" s="86"/>
      <c r="AKA278" s="86"/>
      <c r="AKB278" s="86"/>
      <c r="AKC278" s="86"/>
      <c r="AKD278" s="86"/>
      <c r="AKE278" s="86"/>
      <c r="AKF278" s="86"/>
      <c r="AKG278" s="86"/>
      <c r="AKH278" s="86"/>
      <c r="AKI278" s="86"/>
      <c r="AKJ278" s="86"/>
      <c r="AKK278" s="86"/>
      <c r="AKL278" s="86"/>
      <c r="AKM278" s="86"/>
      <c r="AKN278" s="86"/>
      <c r="AKO278" s="86"/>
      <c r="AKP278" s="86"/>
      <c r="AKQ278" s="86"/>
      <c r="AKR278" s="86"/>
      <c r="AKS278" s="86"/>
      <c r="AKT278" s="86"/>
      <c r="AKU278" s="86"/>
      <c r="AKV278" s="86"/>
      <c r="AKW278" s="86"/>
      <c r="AKX278" s="86"/>
      <c r="AKY278" s="86"/>
      <c r="AKZ278" s="86"/>
      <c r="ALA278" s="86"/>
      <c r="ALB278" s="86"/>
      <c r="ALC278" s="86"/>
      <c r="ALD278" s="86"/>
      <c r="ALE278" s="86"/>
      <c r="ALF278" s="86"/>
      <c r="ALG278" s="86"/>
      <c r="ALH278" s="86"/>
      <c r="ALI278" s="86"/>
      <c r="ALJ278" s="86"/>
      <c r="ALK278" s="86"/>
      <c r="ALL278" s="86"/>
      <c r="ALM278" s="86"/>
      <c r="ALN278" s="86"/>
      <c r="ALO278" s="86"/>
      <c r="ALP278" s="86"/>
      <c r="ALQ278" s="86"/>
      <c r="ALR278" s="86"/>
      <c r="ALS278" s="86"/>
      <c r="ALT278" s="86"/>
      <c r="ALU278" s="86"/>
      <c r="ALV278" s="86"/>
      <c r="ALW278" s="86"/>
      <c r="ALX278" s="86"/>
      <c r="ALY278" s="86"/>
      <c r="ALZ278" s="86"/>
      <c r="AMA278" s="86"/>
      <c r="AMB278" s="86"/>
    </row>
    <row r="279" spans="1:1016" s="13" customFormat="1" ht="51.75" customHeight="1">
      <c r="A279" s="155">
        <v>26</v>
      </c>
      <c r="B279" s="197" t="s">
        <v>135</v>
      </c>
      <c r="C279" s="198" t="s">
        <v>321</v>
      </c>
      <c r="D279" s="243">
        <v>24</v>
      </c>
      <c r="E279" s="243">
        <v>12</v>
      </c>
      <c r="F279" s="243">
        <v>0</v>
      </c>
      <c r="G279" s="243">
        <v>12</v>
      </c>
      <c r="H279" s="243">
        <v>782.2</v>
      </c>
      <c r="I279" s="243">
        <v>0</v>
      </c>
      <c r="J279" s="243">
        <v>782.2</v>
      </c>
      <c r="K279" s="243">
        <v>41</v>
      </c>
      <c r="L279" s="252">
        <v>0</v>
      </c>
      <c r="M279" s="252">
        <v>41</v>
      </c>
      <c r="N279" s="315" t="s">
        <v>662</v>
      </c>
      <c r="O279" s="296" t="s">
        <v>902</v>
      </c>
      <c r="P279" s="295" t="s">
        <v>661</v>
      </c>
      <c r="Q279" s="250"/>
      <c r="R279" s="85">
        <v>22</v>
      </c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  <c r="GI279" s="86"/>
      <c r="GJ279" s="86"/>
      <c r="GK279" s="86"/>
      <c r="GL279" s="86"/>
      <c r="GM279" s="86"/>
      <c r="GN279" s="86"/>
      <c r="GO279" s="86"/>
      <c r="GP279" s="86"/>
      <c r="GQ279" s="86"/>
      <c r="GR279" s="86"/>
      <c r="GS279" s="86"/>
      <c r="GT279" s="86"/>
      <c r="GU279" s="86"/>
      <c r="GV279" s="86"/>
      <c r="GW279" s="86"/>
      <c r="GX279" s="86"/>
      <c r="GY279" s="86"/>
      <c r="GZ279" s="86"/>
      <c r="HA279" s="86"/>
      <c r="HB279" s="86"/>
      <c r="HC279" s="86"/>
      <c r="HD279" s="86"/>
      <c r="HE279" s="86"/>
      <c r="HF279" s="86"/>
      <c r="HG279" s="86"/>
      <c r="HH279" s="86"/>
      <c r="HI279" s="86"/>
      <c r="HJ279" s="86"/>
      <c r="HK279" s="86"/>
      <c r="HL279" s="86"/>
      <c r="HM279" s="86"/>
      <c r="HN279" s="86"/>
      <c r="HO279" s="86"/>
      <c r="HP279" s="86"/>
      <c r="HQ279" s="86"/>
      <c r="HR279" s="86"/>
      <c r="HS279" s="86"/>
      <c r="HT279" s="86"/>
      <c r="HU279" s="86"/>
      <c r="HV279" s="86"/>
      <c r="HW279" s="86"/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/>
      <c r="II279" s="86"/>
      <c r="IJ279" s="86"/>
      <c r="IK279" s="86"/>
      <c r="IL279" s="86"/>
      <c r="IM279" s="86"/>
      <c r="IN279" s="86"/>
      <c r="IO279" s="86"/>
      <c r="IP279" s="86"/>
      <c r="IQ279" s="86"/>
      <c r="IR279" s="86"/>
      <c r="IS279" s="86"/>
      <c r="IT279" s="86"/>
      <c r="IU279" s="86"/>
      <c r="IV279" s="86"/>
      <c r="IW279" s="86"/>
      <c r="IX279" s="86"/>
      <c r="IY279" s="86"/>
      <c r="IZ279" s="86"/>
      <c r="JA279" s="86"/>
      <c r="JB279" s="86"/>
      <c r="JC279" s="86"/>
      <c r="JD279" s="86"/>
      <c r="JE279" s="86"/>
      <c r="JF279" s="86"/>
      <c r="JG279" s="86"/>
      <c r="JH279" s="86"/>
      <c r="JI279" s="86"/>
      <c r="JJ279" s="86"/>
      <c r="JK279" s="86"/>
      <c r="JL279" s="86"/>
      <c r="JM279" s="86"/>
      <c r="JN279" s="86"/>
      <c r="JO279" s="86"/>
      <c r="JP279" s="86"/>
      <c r="JQ279" s="86"/>
      <c r="JR279" s="86"/>
      <c r="JS279" s="86"/>
      <c r="JT279" s="86"/>
      <c r="JU279" s="86"/>
      <c r="JV279" s="86"/>
      <c r="JW279" s="86"/>
      <c r="JX279" s="86"/>
      <c r="JY279" s="86"/>
      <c r="JZ279" s="86"/>
      <c r="KA279" s="86"/>
      <c r="KB279" s="86"/>
      <c r="KC279" s="86"/>
      <c r="KD279" s="86"/>
      <c r="KE279" s="86"/>
      <c r="KF279" s="86"/>
      <c r="KG279" s="86"/>
      <c r="KH279" s="86"/>
      <c r="KI279" s="86"/>
      <c r="KJ279" s="86"/>
      <c r="KK279" s="86"/>
      <c r="KL279" s="86"/>
      <c r="KM279" s="86"/>
      <c r="KN279" s="86"/>
      <c r="KO279" s="86"/>
      <c r="KP279" s="86"/>
      <c r="KQ279" s="86"/>
      <c r="KR279" s="86"/>
      <c r="KS279" s="86"/>
      <c r="KT279" s="86"/>
      <c r="KU279" s="86"/>
      <c r="KV279" s="86"/>
      <c r="KW279" s="86"/>
      <c r="KX279" s="86"/>
      <c r="KY279" s="86"/>
      <c r="KZ279" s="86"/>
      <c r="LA279" s="86"/>
      <c r="LB279" s="86"/>
      <c r="LC279" s="86"/>
      <c r="LD279" s="86"/>
      <c r="LE279" s="86"/>
      <c r="LF279" s="86"/>
      <c r="LG279" s="86"/>
      <c r="LH279" s="86"/>
      <c r="LI279" s="86"/>
      <c r="LJ279" s="86"/>
      <c r="LK279" s="86"/>
      <c r="LL279" s="86"/>
      <c r="LM279" s="86"/>
      <c r="LN279" s="86"/>
      <c r="LO279" s="86"/>
      <c r="LP279" s="86"/>
      <c r="LQ279" s="86"/>
      <c r="LR279" s="86"/>
      <c r="LS279" s="86"/>
      <c r="LT279" s="86"/>
      <c r="LU279" s="86"/>
      <c r="LV279" s="86"/>
      <c r="LW279" s="86"/>
      <c r="LX279" s="86"/>
      <c r="LY279" s="86"/>
      <c r="LZ279" s="86"/>
      <c r="MA279" s="86"/>
      <c r="MB279" s="86"/>
      <c r="MC279" s="86"/>
      <c r="MD279" s="86"/>
      <c r="ME279" s="86"/>
      <c r="MF279" s="86"/>
      <c r="MG279" s="86"/>
      <c r="MH279" s="86"/>
      <c r="MI279" s="86"/>
      <c r="MJ279" s="86"/>
      <c r="MK279" s="86"/>
      <c r="ML279" s="86"/>
      <c r="MM279" s="86"/>
      <c r="MN279" s="86"/>
      <c r="MO279" s="86"/>
      <c r="MP279" s="86"/>
      <c r="MQ279" s="86"/>
      <c r="MR279" s="86"/>
      <c r="MS279" s="86"/>
      <c r="MT279" s="86"/>
      <c r="MU279" s="86"/>
      <c r="MV279" s="86"/>
      <c r="MW279" s="86"/>
      <c r="MX279" s="86"/>
      <c r="MY279" s="86"/>
      <c r="MZ279" s="86"/>
      <c r="NA279" s="86"/>
      <c r="NB279" s="86"/>
      <c r="NC279" s="86"/>
      <c r="ND279" s="86"/>
      <c r="NE279" s="86"/>
      <c r="NF279" s="86"/>
      <c r="NG279" s="86"/>
      <c r="NH279" s="86"/>
      <c r="NI279" s="86"/>
      <c r="NJ279" s="86"/>
      <c r="NK279" s="86"/>
      <c r="NL279" s="86"/>
      <c r="NM279" s="86"/>
      <c r="NN279" s="86"/>
      <c r="NO279" s="86"/>
      <c r="NP279" s="86"/>
      <c r="NQ279" s="86"/>
      <c r="NR279" s="86"/>
      <c r="NS279" s="86"/>
      <c r="NT279" s="86"/>
      <c r="NU279" s="86"/>
      <c r="NV279" s="86"/>
      <c r="NW279" s="86"/>
      <c r="NX279" s="86"/>
      <c r="NY279" s="86"/>
      <c r="NZ279" s="86"/>
      <c r="OA279" s="86"/>
      <c r="OB279" s="86"/>
      <c r="OC279" s="86"/>
      <c r="OD279" s="86"/>
      <c r="OE279" s="86"/>
      <c r="OF279" s="86"/>
      <c r="OG279" s="86"/>
      <c r="OH279" s="86"/>
      <c r="OI279" s="86"/>
      <c r="OJ279" s="86"/>
      <c r="OK279" s="86"/>
      <c r="OL279" s="86"/>
      <c r="OM279" s="86"/>
      <c r="ON279" s="86"/>
      <c r="OO279" s="86"/>
      <c r="OP279" s="86"/>
      <c r="OQ279" s="86"/>
      <c r="OR279" s="86"/>
      <c r="OS279" s="86"/>
      <c r="OT279" s="86"/>
      <c r="OU279" s="86"/>
      <c r="OV279" s="86"/>
      <c r="OW279" s="86"/>
      <c r="OX279" s="86"/>
      <c r="OY279" s="86"/>
      <c r="OZ279" s="86"/>
      <c r="PA279" s="86"/>
      <c r="PB279" s="86"/>
      <c r="PC279" s="86"/>
      <c r="PD279" s="86"/>
      <c r="PE279" s="86"/>
      <c r="PF279" s="86"/>
      <c r="PG279" s="86"/>
      <c r="PH279" s="86"/>
      <c r="PI279" s="86"/>
      <c r="PJ279" s="86"/>
      <c r="PK279" s="86"/>
      <c r="PL279" s="86"/>
      <c r="PM279" s="86"/>
      <c r="PN279" s="86"/>
      <c r="PO279" s="86"/>
      <c r="PP279" s="86"/>
      <c r="PQ279" s="86"/>
      <c r="PR279" s="86"/>
      <c r="PS279" s="86"/>
      <c r="PT279" s="86"/>
      <c r="PU279" s="86"/>
      <c r="PV279" s="86"/>
      <c r="PW279" s="86"/>
      <c r="PX279" s="86"/>
      <c r="PY279" s="86"/>
      <c r="PZ279" s="86"/>
      <c r="QA279" s="86"/>
      <c r="QB279" s="86"/>
      <c r="QC279" s="86"/>
      <c r="QD279" s="86"/>
      <c r="QE279" s="86"/>
      <c r="QF279" s="86"/>
      <c r="QG279" s="86"/>
      <c r="QH279" s="86"/>
      <c r="QI279" s="86"/>
      <c r="QJ279" s="86"/>
      <c r="QK279" s="86"/>
      <c r="QL279" s="86"/>
      <c r="QM279" s="86"/>
      <c r="QN279" s="86"/>
      <c r="QO279" s="86"/>
      <c r="QP279" s="86"/>
      <c r="QQ279" s="86"/>
      <c r="QR279" s="86"/>
      <c r="QS279" s="86"/>
      <c r="QT279" s="86"/>
      <c r="QU279" s="86"/>
      <c r="QV279" s="86"/>
      <c r="QW279" s="86"/>
      <c r="QX279" s="86"/>
      <c r="QY279" s="86"/>
      <c r="QZ279" s="86"/>
      <c r="RA279" s="86"/>
      <c r="RB279" s="86"/>
      <c r="RC279" s="86"/>
      <c r="RD279" s="86"/>
      <c r="RE279" s="86"/>
      <c r="RF279" s="86"/>
      <c r="RG279" s="86"/>
      <c r="RH279" s="86"/>
      <c r="RI279" s="86"/>
      <c r="RJ279" s="86"/>
      <c r="RK279" s="86"/>
      <c r="RL279" s="86"/>
      <c r="RM279" s="86"/>
      <c r="RN279" s="86"/>
      <c r="RO279" s="86"/>
      <c r="RP279" s="86"/>
      <c r="RQ279" s="86"/>
      <c r="RR279" s="86"/>
      <c r="RS279" s="86"/>
      <c r="RT279" s="86"/>
      <c r="RU279" s="86"/>
      <c r="RV279" s="86"/>
      <c r="RW279" s="86"/>
      <c r="RX279" s="86"/>
      <c r="RY279" s="86"/>
      <c r="RZ279" s="86"/>
      <c r="SA279" s="86"/>
      <c r="SB279" s="86"/>
      <c r="SC279" s="86"/>
      <c r="SD279" s="86"/>
      <c r="SE279" s="86"/>
      <c r="SF279" s="86"/>
      <c r="SG279" s="86"/>
      <c r="SH279" s="86"/>
      <c r="SI279" s="86"/>
      <c r="SJ279" s="86"/>
      <c r="SK279" s="86"/>
      <c r="SL279" s="86"/>
      <c r="SM279" s="86"/>
      <c r="SN279" s="86"/>
      <c r="SO279" s="86"/>
      <c r="SP279" s="86"/>
      <c r="SQ279" s="86"/>
      <c r="SR279" s="86"/>
      <c r="SS279" s="86"/>
      <c r="ST279" s="86"/>
      <c r="SU279" s="86"/>
      <c r="SV279" s="86"/>
      <c r="SW279" s="86"/>
      <c r="SX279" s="86"/>
      <c r="SY279" s="86"/>
      <c r="SZ279" s="86"/>
      <c r="TA279" s="86"/>
      <c r="TB279" s="86"/>
      <c r="TC279" s="86"/>
      <c r="TD279" s="86"/>
      <c r="TE279" s="86"/>
      <c r="TF279" s="86"/>
      <c r="TG279" s="86"/>
      <c r="TH279" s="86"/>
      <c r="TI279" s="86"/>
      <c r="TJ279" s="86"/>
      <c r="TK279" s="86"/>
      <c r="TL279" s="86"/>
      <c r="TM279" s="86"/>
      <c r="TN279" s="86"/>
      <c r="TO279" s="86"/>
      <c r="TP279" s="86"/>
      <c r="TQ279" s="86"/>
      <c r="TR279" s="86"/>
      <c r="TS279" s="86"/>
      <c r="TT279" s="86"/>
      <c r="TU279" s="86"/>
      <c r="TV279" s="86"/>
      <c r="TW279" s="86"/>
      <c r="TX279" s="86"/>
      <c r="TY279" s="86"/>
      <c r="TZ279" s="86"/>
      <c r="UA279" s="86"/>
      <c r="UB279" s="86"/>
      <c r="UC279" s="86"/>
      <c r="UD279" s="86"/>
      <c r="UE279" s="86"/>
      <c r="UF279" s="86"/>
      <c r="UG279" s="86"/>
      <c r="UH279" s="86"/>
      <c r="UI279" s="86"/>
      <c r="UJ279" s="86"/>
      <c r="UK279" s="86"/>
      <c r="UL279" s="86"/>
      <c r="UM279" s="86"/>
      <c r="UN279" s="86"/>
      <c r="UO279" s="86"/>
      <c r="UP279" s="86"/>
      <c r="UQ279" s="86"/>
      <c r="UR279" s="86"/>
      <c r="US279" s="86"/>
      <c r="UT279" s="86"/>
      <c r="UU279" s="86"/>
      <c r="UV279" s="86"/>
      <c r="UW279" s="86"/>
      <c r="UX279" s="86"/>
      <c r="UY279" s="86"/>
      <c r="UZ279" s="86"/>
      <c r="VA279" s="86"/>
      <c r="VB279" s="86"/>
      <c r="VC279" s="86"/>
      <c r="VD279" s="86"/>
      <c r="VE279" s="86"/>
      <c r="VF279" s="86"/>
      <c r="VG279" s="86"/>
      <c r="VH279" s="86"/>
      <c r="VI279" s="86"/>
      <c r="VJ279" s="86"/>
      <c r="VK279" s="86"/>
      <c r="VL279" s="86"/>
      <c r="VM279" s="86"/>
      <c r="VN279" s="86"/>
      <c r="VO279" s="86"/>
      <c r="VP279" s="86"/>
      <c r="VQ279" s="86"/>
      <c r="VR279" s="86"/>
      <c r="VS279" s="86"/>
      <c r="VT279" s="86"/>
      <c r="VU279" s="86"/>
      <c r="VV279" s="86"/>
      <c r="VW279" s="86"/>
      <c r="VX279" s="86"/>
      <c r="VY279" s="86"/>
      <c r="VZ279" s="86"/>
      <c r="WA279" s="86"/>
      <c r="WB279" s="86"/>
      <c r="WC279" s="86"/>
      <c r="WD279" s="86"/>
      <c r="WE279" s="86"/>
      <c r="WF279" s="86"/>
      <c r="WG279" s="86"/>
      <c r="WH279" s="86"/>
      <c r="WI279" s="86"/>
      <c r="WJ279" s="86"/>
      <c r="WK279" s="86"/>
      <c r="WL279" s="86"/>
      <c r="WM279" s="86"/>
      <c r="WN279" s="86"/>
      <c r="WO279" s="86"/>
      <c r="WP279" s="86"/>
      <c r="WQ279" s="86"/>
      <c r="WR279" s="86"/>
      <c r="WS279" s="86"/>
      <c r="WT279" s="86"/>
      <c r="WU279" s="86"/>
      <c r="WV279" s="86"/>
      <c r="WW279" s="86"/>
      <c r="WX279" s="86"/>
      <c r="WY279" s="86"/>
      <c r="WZ279" s="86"/>
      <c r="XA279" s="86"/>
      <c r="XB279" s="86"/>
      <c r="XC279" s="86"/>
      <c r="XD279" s="86"/>
      <c r="XE279" s="86"/>
      <c r="XF279" s="86"/>
      <c r="XG279" s="86"/>
      <c r="XH279" s="86"/>
      <c r="XI279" s="86"/>
      <c r="XJ279" s="86"/>
      <c r="XK279" s="86"/>
      <c r="XL279" s="86"/>
      <c r="XM279" s="86"/>
      <c r="XN279" s="86"/>
      <c r="XO279" s="86"/>
      <c r="XP279" s="86"/>
      <c r="XQ279" s="86"/>
      <c r="XR279" s="86"/>
      <c r="XS279" s="86"/>
      <c r="XT279" s="86"/>
      <c r="XU279" s="86"/>
      <c r="XV279" s="86"/>
      <c r="XW279" s="86"/>
      <c r="XX279" s="86"/>
      <c r="XY279" s="86"/>
      <c r="XZ279" s="86"/>
      <c r="YA279" s="86"/>
      <c r="YB279" s="86"/>
      <c r="YC279" s="86"/>
      <c r="YD279" s="86"/>
      <c r="YE279" s="86"/>
      <c r="YF279" s="86"/>
      <c r="YG279" s="86"/>
      <c r="YH279" s="86"/>
      <c r="YI279" s="86"/>
      <c r="YJ279" s="86"/>
      <c r="YK279" s="86"/>
      <c r="YL279" s="86"/>
      <c r="YM279" s="86"/>
      <c r="YN279" s="86"/>
      <c r="YO279" s="86"/>
      <c r="YP279" s="86"/>
      <c r="YQ279" s="86"/>
      <c r="YR279" s="86"/>
      <c r="YS279" s="86"/>
      <c r="YT279" s="86"/>
      <c r="YU279" s="86"/>
      <c r="YV279" s="86"/>
      <c r="YW279" s="86"/>
      <c r="YX279" s="86"/>
      <c r="YY279" s="86"/>
      <c r="YZ279" s="86"/>
      <c r="ZA279" s="86"/>
      <c r="ZB279" s="86"/>
      <c r="ZC279" s="86"/>
      <c r="ZD279" s="86"/>
      <c r="ZE279" s="86"/>
      <c r="ZF279" s="86"/>
      <c r="ZG279" s="86"/>
      <c r="ZH279" s="86"/>
      <c r="ZI279" s="86"/>
      <c r="ZJ279" s="86"/>
      <c r="ZK279" s="86"/>
      <c r="ZL279" s="86"/>
      <c r="ZM279" s="86"/>
      <c r="ZN279" s="86"/>
      <c r="ZO279" s="86"/>
      <c r="ZP279" s="86"/>
      <c r="ZQ279" s="86"/>
      <c r="ZR279" s="86"/>
      <c r="ZS279" s="86"/>
      <c r="ZT279" s="86"/>
      <c r="ZU279" s="86"/>
      <c r="ZV279" s="86"/>
      <c r="ZW279" s="86"/>
      <c r="ZX279" s="86"/>
      <c r="ZY279" s="86"/>
      <c r="ZZ279" s="86"/>
      <c r="AAA279" s="86"/>
      <c r="AAB279" s="86"/>
      <c r="AAC279" s="86"/>
      <c r="AAD279" s="86"/>
      <c r="AAE279" s="86"/>
      <c r="AAF279" s="86"/>
      <c r="AAG279" s="86"/>
      <c r="AAH279" s="86"/>
      <c r="AAI279" s="86"/>
      <c r="AAJ279" s="86"/>
      <c r="AAK279" s="86"/>
      <c r="AAL279" s="86"/>
      <c r="AAM279" s="86"/>
      <c r="AAN279" s="86"/>
      <c r="AAO279" s="86"/>
      <c r="AAP279" s="86"/>
      <c r="AAQ279" s="86"/>
      <c r="AAR279" s="86"/>
      <c r="AAS279" s="86"/>
      <c r="AAT279" s="86"/>
      <c r="AAU279" s="86"/>
      <c r="AAV279" s="86"/>
      <c r="AAW279" s="86"/>
      <c r="AAX279" s="86"/>
      <c r="AAY279" s="86"/>
      <c r="AAZ279" s="86"/>
      <c r="ABA279" s="86"/>
      <c r="ABB279" s="86"/>
      <c r="ABC279" s="86"/>
      <c r="ABD279" s="86"/>
      <c r="ABE279" s="86"/>
      <c r="ABF279" s="86"/>
      <c r="ABG279" s="86"/>
      <c r="ABH279" s="86"/>
      <c r="ABI279" s="86"/>
      <c r="ABJ279" s="86"/>
      <c r="ABK279" s="86"/>
      <c r="ABL279" s="86"/>
      <c r="ABM279" s="86"/>
      <c r="ABN279" s="86"/>
      <c r="ABO279" s="86"/>
      <c r="ABP279" s="86"/>
      <c r="ABQ279" s="86"/>
      <c r="ABR279" s="86"/>
      <c r="ABS279" s="86"/>
      <c r="ABT279" s="86"/>
      <c r="ABU279" s="86"/>
      <c r="ABV279" s="86"/>
      <c r="ABW279" s="86"/>
      <c r="ABX279" s="86"/>
      <c r="ABY279" s="86"/>
      <c r="ABZ279" s="86"/>
      <c r="ACA279" s="86"/>
      <c r="ACB279" s="86"/>
      <c r="ACC279" s="86"/>
      <c r="ACD279" s="86"/>
      <c r="ACE279" s="86"/>
      <c r="ACF279" s="86"/>
      <c r="ACG279" s="86"/>
      <c r="ACH279" s="86"/>
      <c r="ACI279" s="86"/>
      <c r="ACJ279" s="86"/>
      <c r="ACK279" s="86"/>
      <c r="ACL279" s="86"/>
      <c r="ACM279" s="86"/>
      <c r="ACN279" s="86"/>
      <c r="ACO279" s="86"/>
      <c r="ACP279" s="86"/>
      <c r="ACQ279" s="86"/>
      <c r="ACR279" s="86"/>
      <c r="ACS279" s="86"/>
      <c r="ACT279" s="86"/>
      <c r="ACU279" s="86"/>
      <c r="ACV279" s="86"/>
      <c r="ACW279" s="86"/>
      <c r="ACX279" s="86"/>
      <c r="ACY279" s="86"/>
      <c r="ACZ279" s="86"/>
      <c r="ADA279" s="86"/>
      <c r="ADB279" s="86"/>
      <c r="ADC279" s="86"/>
      <c r="ADD279" s="86"/>
      <c r="ADE279" s="86"/>
      <c r="ADF279" s="86"/>
      <c r="ADG279" s="86"/>
      <c r="ADH279" s="86"/>
      <c r="ADI279" s="86"/>
      <c r="ADJ279" s="86"/>
      <c r="ADK279" s="86"/>
      <c r="ADL279" s="86"/>
      <c r="ADM279" s="86"/>
      <c r="ADN279" s="86"/>
      <c r="ADO279" s="86"/>
      <c r="ADP279" s="86"/>
      <c r="ADQ279" s="86"/>
      <c r="ADR279" s="86"/>
      <c r="ADS279" s="86"/>
      <c r="ADT279" s="86"/>
      <c r="ADU279" s="86"/>
      <c r="ADV279" s="86"/>
      <c r="ADW279" s="86"/>
      <c r="ADX279" s="86"/>
      <c r="ADY279" s="86"/>
      <c r="ADZ279" s="86"/>
      <c r="AEA279" s="86"/>
      <c r="AEB279" s="86"/>
      <c r="AEC279" s="86"/>
      <c r="AED279" s="86"/>
      <c r="AEE279" s="86"/>
      <c r="AEF279" s="86"/>
      <c r="AEG279" s="86"/>
      <c r="AEH279" s="86"/>
      <c r="AEI279" s="86"/>
      <c r="AEJ279" s="86"/>
      <c r="AEK279" s="86"/>
      <c r="AEL279" s="86"/>
      <c r="AEM279" s="86"/>
      <c r="AEN279" s="86"/>
      <c r="AEO279" s="86"/>
      <c r="AEP279" s="86"/>
      <c r="AEQ279" s="86"/>
      <c r="AER279" s="86"/>
      <c r="AES279" s="86"/>
      <c r="AET279" s="86"/>
      <c r="AEU279" s="86"/>
      <c r="AEV279" s="86"/>
      <c r="AEW279" s="86"/>
      <c r="AEX279" s="86"/>
      <c r="AEY279" s="86"/>
      <c r="AEZ279" s="86"/>
      <c r="AFA279" s="86"/>
      <c r="AFB279" s="86"/>
      <c r="AFC279" s="86"/>
      <c r="AFD279" s="86"/>
      <c r="AFE279" s="86"/>
      <c r="AFF279" s="86"/>
      <c r="AFG279" s="86"/>
      <c r="AFH279" s="86"/>
      <c r="AFI279" s="86"/>
      <c r="AFJ279" s="86"/>
      <c r="AFK279" s="86"/>
      <c r="AFL279" s="86"/>
      <c r="AFM279" s="86"/>
      <c r="AFN279" s="86"/>
      <c r="AFO279" s="86"/>
      <c r="AFP279" s="86"/>
      <c r="AFQ279" s="86"/>
      <c r="AFR279" s="86"/>
      <c r="AFS279" s="86"/>
      <c r="AFT279" s="86"/>
      <c r="AFU279" s="86"/>
      <c r="AFV279" s="86"/>
      <c r="AFW279" s="86"/>
      <c r="AFX279" s="86"/>
      <c r="AFY279" s="86"/>
      <c r="AFZ279" s="86"/>
      <c r="AGA279" s="86"/>
      <c r="AGB279" s="86"/>
      <c r="AGC279" s="86"/>
      <c r="AGD279" s="86"/>
      <c r="AGE279" s="86"/>
      <c r="AGF279" s="86"/>
      <c r="AGG279" s="86"/>
      <c r="AGH279" s="86"/>
      <c r="AGI279" s="86"/>
      <c r="AGJ279" s="86"/>
      <c r="AGK279" s="86"/>
      <c r="AGL279" s="86"/>
      <c r="AGM279" s="86"/>
      <c r="AGN279" s="86"/>
      <c r="AGO279" s="86"/>
      <c r="AGP279" s="86"/>
      <c r="AGQ279" s="86"/>
      <c r="AGR279" s="86"/>
      <c r="AGS279" s="86"/>
      <c r="AGT279" s="86"/>
      <c r="AGU279" s="86"/>
      <c r="AGV279" s="86"/>
      <c r="AGW279" s="86"/>
      <c r="AGX279" s="86"/>
      <c r="AGY279" s="86"/>
      <c r="AGZ279" s="86"/>
      <c r="AHA279" s="86"/>
      <c r="AHB279" s="86"/>
      <c r="AHC279" s="86"/>
      <c r="AHD279" s="86"/>
      <c r="AHE279" s="86"/>
      <c r="AHF279" s="86"/>
      <c r="AHG279" s="86"/>
      <c r="AHH279" s="86"/>
      <c r="AHI279" s="86"/>
      <c r="AHJ279" s="86"/>
      <c r="AHK279" s="86"/>
      <c r="AHL279" s="86"/>
      <c r="AHM279" s="86"/>
      <c r="AHN279" s="86"/>
      <c r="AHO279" s="86"/>
      <c r="AHP279" s="86"/>
      <c r="AHQ279" s="86"/>
      <c r="AHR279" s="86"/>
      <c r="AHS279" s="86"/>
      <c r="AHT279" s="86"/>
      <c r="AHU279" s="86"/>
      <c r="AHV279" s="86"/>
      <c r="AHW279" s="86"/>
      <c r="AHX279" s="86"/>
      <c r="AHY279" s="86"/>
      <c r="AHZ279" s="86"/>
      <c r="AIA279" s="86"/>
      <c r="AIB279" s="86"/>
      <c r="AIC279" s="86"/>
      <c r="AID279" s="86"/>
      <c r="AIE279" s="86"/>
      <c r="AIF279" s="86"/>
      <c r="AIG279" s="86"/>
      <c r="AIH279" s="86"/>
      <c r="AII279" s="86"/>
      <c r="AIJ279" s="86"/>
      <c r="AIK279" s="86"/>
      <c r="AIL279" s="86"/>
      <c r="AIM279" s="86"/>
      <c r="AIN279" s="86"/>
      <c r="AIO279" s="86"/>
      <c r="AIP279" s="86"/>
      <c r="AIQ279" s="86"/>
      <c r="AIR279" s="86"/>
      <c r="AIS279" s="86"/>
      <c r="AIT279" s="86"/>
      <c r="AIU279" s="86"/>
      <c r="AIV279" s="86"/>
      <c r="AIW279" s="86"/>
      <c r="AIX279" s="86"/>
      <c r="AIY279" s="86"/>
      <c r="AIZ279" s="86"/>
      <c r="AJA279" s="86"/>
      <c r="AJB279" s="86"/>
      <c r="AJC279" s="86"/>
      <c r="AJD279" s="86"/>
      <c r="AJE279" s="86"/>
      <c r="AJF279" s="86"/>
      <c r="AJG279" s="86"/>
      <c r="AJH279" s="86"/>
      <c r="AJI279" s="86"/>
      <c r="AJJ279" s="86"/>
      <c r="AJK279" s="86"/>
      <c r="AJL279" s="86"/>
      <c r="AJM279" s="86"/>
      <c r="AJN279" s="86"/>
      <c r="AJO279" s="86"/>
      <c r="AJP279" s="86"/>
      <c r="AJQ279" s="86"/>
      <c r="AJR279" s="86"/>
      <c r="AJS279" s="86"/>
      <c r="AJT279" s="86"/>
      <c r="AJU279" s="86"/>
      <c r="AJV279" s="86"/>
      <c r="AJW279" s="86"/>
      <c r="AJX279" s="86"/>
      <c r="AJY279" s="86"/>
      <c r="AJZ279" s="86"/>
      <c r="AKA279" s="86"/>
      <c r="AKB279" s="86"/>
      <c r="AKC279" s="86"/>
      <c r="AKD279" s="86"/>
      <c r="AKE279" s="86"/>
      <c r="AKF279" s="86"/>
      <c r="AKG279" s="86"/>
      <c r="AKH279" s="86"/>
      <c r="AKI279" s="86"/>
      <c r="AKJ279" s="86"/>
      <c r="AKK279" s="86"/>
      <c r="AKL279" s="86"/>
      <c r="AKM279" s="86"/>
      <c r="AKN279" s="86"/>
      <c r="AKO279" s="86"/>
      <c r="AKP279" s="86"/>
      <c r="AKQ279" s="86"/>
      <c r="AKR279" s="86"/>
      <c r="AKS279" s="86"/>
      <c r="AKT279" s="86"/>
      <c r="AKU279" s="86"/>
      <c r="AKV279" s="86"/>
      <c r="AKW279" s="86"/>
      <c r="AKX279" s="86"/>
      <c r="AKY279" s="86"/>
      <c r="AKZ279" s="86"/>
      <c r="ALA279" s="86"/>
      <c r="ALB279" s="86"/>
      <c r="ALC279" s="86"/>
      <c r="ALD279" s="86"/>
      <c r="ALE279" s="86"/>
      <c r="ALF279" s="86"/>
      <c r="ALG279" s="86"/>
      <c r="ALH279" s="86"/>
      <c r="ALI279" s="86"/>
      <c r="ALJ279" s="86"/>
      <c r="ALK279" s="86"/>
      <c r="ALL279" s="86"/>
      <c r="ALM279" s="86"/>
      <c r="ALN279" s="86"/>
      <c r="ALO279" s="86"/>
      <c r="ALP279" s="86"/>
      <c r="ALQ279" s="86"/>
      <c r="ALR279" s="86"/>
      <c r="ALS279" s="86"/>
      <c r="ALT279" s="86"/>
      <c r="ALU279" s="86"/>
      <c r="ALV279" s="86"/>
      <c r="ALW279" s="86"/>
      <c r="ALX279" s="86"/>
      <c r="ALY279" s="86"/>
      <c r="ALZ279" s="86"/>
      <c r="AMA279" s="86"/>
      <c r="AMB279" s="86"/>
    </row>
    <row r="280" spans="1:1016" s="13" customFormat="1" ht="51.75" customHeight="1">
      <c r="A280" s="155">
        <v>27</v>
      </c>
      <c r="B280" s="197" t="s">
        <v>135</v>
      </c>
      <c r="C280" s="198" t="s">
        <v>133</v>
      </c>
      <c r="D280" s="243">
        <v>33</v>
      </c>
      <c r="E280" s="243">
        <v>32</v>
      </c>
      <c r="F280" s="243">
        <v>26</v>
      </c>
      <c r="G280" s="243">
        <v>6</v>
      </c>
      <c r="H280" s="243">
        <v>1060</v>
      </c>
      <c r="I280" s="243">
        <v>947.8</v>
      </c>
      <c r="J280" s="243">
        <v>50.7</v>
      </c>
      <c r="K280" s="243">
        <v>85</v>
      </c>
      <c r="L280" s="252">
        <v>82</v>
      </c>
      <c r="M280" s="252">
        <v>3</v>
      </c>
      <c r="N280" s="315" t="s">
        <v>663</v>
      </c>
      <c r="O280" s="296" t="s">
        <v>903</v>
      </c>
      <c r="P280" s="295" t="s">
        <v>661</v>
      </c>
      <c r="Q280" s="250"/>
      <c r="R280" s="85">
        <v>22</v>
      </c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  <c r="FS280" s="86"/>
      <c r="FT280" s="86"/>
      <c r="FU280" s="86"/>
      <c r="FV280" s="86"/>
      <c r="FW280" s="86"/>
      <c r="FX280" s="86"/>
      <c r="FY280" s="86"/>
      <c r="FZ280" s="86"/>
      <c r="GA280" s="86"/>
      <c r="GB280" s="86"/>
      <c r="GC280" s="86"/>
      <c r="GD280" s="86"/>
      <c r="GE280" s="86"/>
      <c r="GF280" s="86"/>
      <c r="GG280" s="86"/>
      <c r="GH280" s="86"/>
      <c r="GI280" s="86"/>
      <c r="GJ280" s="86"/>
      <c r="GK280" s="86"/>
      <c r="GL280" s="86"/>
      <c r="GM280" s="86"/>
      <c r="GN280" s="86"/>
      <c r="GO280" s="86"/>
      <c r="GP280" s="86"/>
      <c r="GQ280" s="86"/>
      <c r="GR280" s="86"/>
      <c r="GS280" s="86"/>
      <c r="GT280" s="86"/>
      <c r="GU280" s="86"/>
      <c r="GV280" s="86"/>
      <c r="GW280" s="86"/>
      <c r="GX280" s="86"/>
      <c r="GY280" s="86"/>
      <c r="GZ280" s="86"/>
      <c r="HA280" s="86"/>
      <c r="HB280" s="86"/>
      <c r="HC280" s="86"/>
      <c r="HD280" s="86"/>
      <c r="HE280" s="86"/>
      <c r="HF280" s="86"/>
      <c r="HG280" s="86"/>
      <c r="HH280" s="86"/>
      <c r="HI280" s="86"/>
      <c r="HJ280" s="86"/>
      <c r="HK280" s="86"/>
      <c r="HL280" s="86"/>
      <c r="HM280" s="86"/>
      <c r="HN280" s="86"/>
      <c r="HO280" s="86"/>
      <c r="HP280" s="86"/>
      <c r="HQ280" s="86"/>
      <c r="HR280" s="86"/>
      <c r="HS280" s="86"/>
      <c r="HT280" s="86"/>
      <c r="HU280" s="86"/>
      <c r="HV280" s="86"/>
      <c r="HW280" s="86"/>
      <c r="HX280" s="86"/>
      <c r="HY280" s="86"/>
      <c r="HZ280" s="86"/>
      <c r="IA280" s="86"/>
      <c r="IB280" s="86"/>
      <c r="IC280" s="86"/>
      <c r="ID280" s="86"/>
      <c r="IE280" s="86"/>
      <c r="IF280" s="86"/>
      <c r="IG280" s="86"/>
      <c r="IH280" s="86"/>
      <c r="II280" s="86"/>
      <c r="IJ280" s="86"/>
      <c r="IK280" s="86"/>
      <c r="IL280" s="86"/>
      <c r="IM280" s="86"/>
      <c r="IN280" s="86"/>
      <c r="IO280" s="86"/>
      <c r="IP280" s="86"/>
      <c r="IQ280" s="86"/>
      <c r="IR280" s="86"/>
      <c r="IS280" s="86"/>
      <c r="IT280" s="86"/>
      <c r="IU280" s="86"/>
      <c r="IV280" s="86"/>
      <c r="IW280" s="86"/>
      <c r="IX280" s="86"/>
      <c r="IY280" s="86"/>
      <c r="IZ280" s="86"/>
      <c r="JA280" s="86"/>
      <c r="JB280" s="86"/>
      <c r="JC280" s="86"/>
      <c r="JD280" s="86"/>
      <c r="JE280" s="86"/>
      <c r="JF280" s="86"/>
      <c r="JG280" s="86"/>
      <c r="JH280" s="86"/>
      <c r="JI280" s="86"/>
      <c r="JJ280" s="86"/>
      <c r="JK280" s="86"/>
      <c r="JL280" s="86"/>
      <c r="JM280" s="86"/>
      <c r="JN280" s="86"/>
      <c r="JO280" s="86"/>
      <c r="JP280" s="86"/>
      <c r="JQ280" s="86"/>
      <c r="JR280" s="86"/>
      <c r="JS280" s="86"/>
      <c r="JT280" s="86"/>
      <c r="JU280" s="86"/>
      <c r="JV280" s="86"/>
      <c r="JW280" s="86"/>
      <c r="JX280" s="86"/>
      <c r="JY280" s="86"/>
      <c r="JZ280" s="86"/>
      <c r="KA280" s="86"/>
      <c r="KB280" s="86"/>
      <c r="KC280" s="86"/>
      <c r="KD280" s="86"/>
      <c r="KE280" s="86"/>
      <c r="KF280" s="86"/>
      <c r="KG280" s="86"/>
      <c r="KH280" s="86"/>
      <c r="KI280" s="86"/>
      <c r="KJ280" s="86"/>
      <c r="KK280" s="86"/>
      <c r="KL280" s="86"/>
      <c r="KM280" s="86"/>
      <c r="KN280" s="86"/>
      <c r="KO280" s="86"/>
      <c r="KP280" s="86"/>
      <c r="KQ280" s="86"/>
      <c r="KR280" s="86"/>
      <c r="KS280" s="86"/>
      <c r="KT280" s="86"/>
      <c r="KU280" s="86"/>
      <c r="KV280" s="86"/>
      <c r="KW280" s="86"/>
      <c r="KX280" s="86"/>
      <c r="KY280" s="86"/>
      <c r="KZ280" s="86"/>
      <c r="LA280" s="86"/>
      <c r="LB280" s="86"/>
      <c r="LC280" s="86"/>
      <c r="LD280" s="86"/>
      <c r="LE280" s="86"/>
      <c r="LF280" s="86"/>
      <c r="LG280" s="86"/>
      <c r="LH280" s="86"/>
      <c r="LI280" s="86"/>
      <c r="LJ280" s="86"/>
      <c r="LK280" s="86"/>
      <c r="LL280" s="86"/>
      <c r="LM280" s="86"/>
      <c r="LN280" s="86"/>
      <c r="LO280" s="86"/>
      <c r="LP280" s="86"/>
      <c r="LQ280" s="86"/>
      <c r="LR280" s="86"/>
      <c r="LS280" s="86"/>
      <c r="LT280" s="86"/>
      <c r="LU280" s="86"/>
      <c r="LV280" s="86"/>
      <c r="LW280" s="86"/>
      <c r="LX280" s="86"/>
      <c r="LY280" s="86"/>
      <c r="LZ280" s="86"/>
      <c r="MA280" s="86"/>
      <c r="MB280" s="86"/>
      <c r="MC280" s="86"/>
      <c r="MD280" s="86"/>
      <c r="ME280" s="86"/>
      <c r="MF280" s="86"/>
      <c r="MG280" s="86"/>
      <c r="MH280" s="86"/>
      <c r="MI280" s="86"/>
      <c r="MJ280" s="86"/>
      <c r="MK280" s="86"/>
      <c r="ML280" s="86"/>
      <c r="MM280" s="86"/>
      <c r="MN280" s="86"/>
      <c r="MO280" s="86"/>
      <c r="MP280" s="86"/>
      <c r="MQ280" s="86"/>
      <c r="MR280" s="86"/>
      <c r="MS280" s="86"/>
      <c r="MT280" s="86"/>
      <c r="MU280" s="86"/>
      <c r="MV280" s="86"/>
      <c r="MW280" s="86"/>
      <c r="MX280" s="86"/>
      <c r="MY280" s="86"/>
      <c r="MZ280" s="86"/>
      <c r="NA280" s="86"/>
      <c r="NB280" s="86"/>
      <c r="NC280" s="86"/>
      <c r="ND280" s="86"/>
      <c r="NE280" s="86"/>
      <c r="NF280" s="86"/>
      <c r="NG280" s="86"/>
      <c r="NH280" s="86"/>
      <c r="NI280" s="86"/>
      <c r="NJ280" s="86"/>
      <c r="NK280" s="86"/>
      <c r="NL280" s="86"/>
      <c r="NM280" s="86"/>
      <c r="NN280" s="86"/>
      <c r="NO280" s="86"/>
      <c r="NP280" s="86"/>
      <c r="NQ280" s="86"/>
      <c r="NR280" s="86"/>
      <c r="NS280" s="86"/>
      <c r="NT280" s="86"/>
      <c r="NU280" s="86"/>
      <c r="NV280" s="86"/>
      <c r="NW280" s="86"/>
      <c r="NX280" s="86"/>
      <c r="NY280" s="86"/>
      <c r="NZ280" s="86"/>
      <c r="OA280" s="86"/>
      <c r="OB280" s="86"/>
      <c r="OC280" s="86"/>
      <c r="OD280" s="86"/>
      <c r="OE280" s="86"/>
      <c r="OF280" s="86"/>
      <c r="OG280" s="86"/>
      <c r="OH280" s="86"/>
      <c r="OI280" s="86"/>
      <c r="OJ280" s="86"/>
      <c r="OK280" s="86"/>
      <c r="OL280" s="86"/>
      <c r="OM280" s="86"/>
      <c r="ON280" s="86"/>
      <c r="OO280" s="86"/>
      <c r="OP280" s="86"/>
      <c r="OQ280" s="86"/>
      <c r="OR280" s="86"/>
      <c r="OS280" s="86"/>
      <c r="OT280" s="86"/>
      <c r="OU280" s="86"/>
      <c r="OV280" s="86"/>
      <c r="OW280" s="86"/>
      <c r="OX280" s="86"/>
      <c r="OY280" s="86"/>
      <c r="OZ280" s="86"/>
      <c r="PA280" s="86"/>
      <c r="PB280" s="86"/>
      <c r="PC280" s="86"/>
      <c r="PD280" s="86"/>
      <c r="PE280" s="86"/>
      <c r="PF280" s="86"/>
      <c r="PG280" s="86"/>
      <c r="PH280" s="86"/>
      <c r="PI280" s="86"/>
      <c r="PJ280" s="86"/>
      <c r="PK280" s="86"/>
      <c r="PL280" s="86"/>
      <c r="PM280" s="86"/>
      <c r="PN280" s="86"/>
      <c r="PO280" s="86"/>
      <c r="PP280" s="86"/>
      <c r="PQ280" s="86"/>
      <c r="PR280" s="86"/>
      <c r="PS280" s="86"/>
      <c r="PT280" s="86"/>
      <c r="PU280" s="86"/>
      <c r="PV280" s="86"/>
      <c r="PW280" s="86"/>
      <c r="PX280" s="86"/>
      <c r="PY280" s="86"/>
      <c r="PZ280" s="86"/>
      <c r="QA280" s="86"/>
      <c r="QB280" s="86"/>
      <c r="QC280" s="86"/>
      <c r="QD280" s="86"/>
      <c r="QE280" s="86"/>
      <c r="QF280" s="86"/>
      <c r="QG280" s="86"/>
      <c r="QH280" s="86"/>
      <c r="QI280" s="86"/>
      <c r="QJ280" s="86"/>
      <c r="QK280" s="86"/>
      <c r="QL280" s="86"/>
      <c r="QM280" s="86"/>
      <c r="QN280" s="86"/>
      <c r="QO280" s="86"/>
      <c r="QP280" s="86"/>
      <c r="QQ280" s="86"/>
      <c r="QR280" s="86"/>
      <c r="QS280" s="86"/>
      <c r="QT280" s="86"/>
      <c r="QU280" s="86"/>
      <c r="QV280" s="86"/>
      <c r="QW280" s="86"/>
      <c r="QX280" s="86"/>
      <c r="QY280" s="86"/>
      <c r="QZ280" s="86"/>
      <c r="RA280" s="86"/>
      <c r="RB280" s="86"/>
      <c r="RC280" s="86"/>
      <c r="RD280" s="86"/>
      <c r="RE280" s="86"/>
      <c r="RF280" s="86"/>
      <c r="RG280" s="86"/>
      <c r="RH280" s="86"/>
      <c r="RI280" s="86"/>
      <c r="RJ280" s="86"/>
      <c r="RK280" s="86"/>
      <c r="RL280" s="86"/>
      <c r="RM280" s="86"/>
      <c r="RN280" s="86"/>
      <c r="RO280" s="86"/>
      <c r="RP280" s="86"/>
      <c r="RQ280" s="86"/>
      <c r="RR280" s="86"/>
      <c r="RS280" s="86"/>
      <c r="RT280" s="86"/>
      <c r="RU280" s="86"/>
      <c r="RV280" s="86"/>
      <c r="RW280" s="86"/>
      <c r="RX280" s="86"/>
      <c r="RY280" s="86"/>
      <c r="RZ280" s="86"/>
      <c r="SA280" s="86"/>
      <c r="SB280" s="86"/>
      <c r="SC280" s="86"/>
      <c r="SD280" s="86"/>
      <c r="SE280" s="86"/>
      <c r="SF280" s="86"/>
      <c r="SG280" s="86"/>
      <c r="SH280" s="86"/>
      <c r="SI280" s="86"/>
      <c r="SJ280" s="86"/>
      <c r="SK280" s="86"/>
      <c r="SL280" s="86"/>
      <c r="SM280" s="86"/>
      <c r="SN280" s="86"/>
      <c r="SO280" s="86"/>
      <c r="SP280" s="86"/>
      <c r="SQ280" s="86"/>
      <c r="SR280" s="86"/>
      <c r="SS280" s="86"/>
      <c r="ST280" s="86"/>
      <c r="SU280" s="86"/>
      <c r="SV280" s="86"/>
      <c r="SW280" s="86"/>
      <c r="SX280" s="86"/>
      <c r="SY280" s="86"/>
      <c r="SZ280" s="86"/>
      <c r="TA280" s="86"/>
      <c r="TB280" s="86"/>
      <c r="TC280" s="86"/>
      <c r="TD280" s="86"/>
      <c r="TE280" s="86"/>
      <c r="TF280" s="86"/>
      <c r="TG280" s="86"/>
      <c r="TH280" s="86"/>
      <c r="TI280" s="86"/>
      <c r="TJ280" s="86"/>
      <c r="TK280" s="86"/>
      <c r="TL280" s="86"/>
      <c r="TM280" s="86"/>
      <c r="TN280" s="86"/>
      <c r="TO280" s="86"/>
      <c r="TP280" s="86"/>
      <c r="TQ280" s="86"/>
      <c r="TR280" s="86"/>
      <c r="TS280" s="86"/>
      <c r="TT280" s="86"/>
      <c r="TU280" s="86"/>
      <c r="TV280" s="86"/>
      <c r="TW280" s="86"/>
      <c r="TX280" s="86"/>
      <c r="TY280" s="86"/>
      <c r="TZ280" s="86"/>
      <c r="UA280" s="86"/>
      <c r="UB280" s="86"/>
      <c r="UC280" s="86"/>
      <c r="UD280" s="86"/>
      <c r="UE280" s="86"/>
      <c r="UF280" s="86"/>
      <c r="UG280" s="86"/>
      <c r="UH280" s="86"/>
      <c r="UI280" s="86"/>
      <c r="UJ280" s="86"/>
      <c r="UK280" s="86"/>
      <c r="UL280" s="86"/>
      <c r="UM280" s="86"/>
      <c r="UN280" s="86"/>
      <c r="UO280" s="86"/>
      <c r="UP280" s="86"/>
      <c r="UQ280" s="86"/>
      <c r="UR280" s="86"/>
      <c r="US280" s="86"/>
      <c r="UT280" s="86"/>
      <c r="UU280" s="86"/>
      <c r="UV280" s="86"/>
      <c r="UW280" s="86"/>
      <c r="UX280" s="86"/>
      <c r="UY280" s="86"/>
      <c r="UZ280" s="86"/>
      <c r="VA280" s="86"/>
      <c r="VB280" s="86"/>
      <c r="VC280" s="86"/>
      <c r="VD280" s="86"/>
      <c r="VE280" s="86"/>
      <c r="VF280" s="86"/>
      <c r="VG280" s="86"/>
      <c r="VH280" s="86"/>
      <c r="VI280" s="86"/>
      <c r="VJ280" s="86"/>
      <c r="VK280" s="86"/>
      <c r="VL280" s="86"/>
      <c r="VM280" s="86"/>
      <c r="VN280" s="86"/>
      <c r="VO280" s="86"/>
      <c r="VP280" s="86"/>
      <c r="VQ280" s="86"/>
      <c r="VR280" s="86"/>
      <c r="VS280" s="86"/>
      <c r="VT280" s="86"/>
      <c r="VU280" s="86"/>
      <c r="VV280" s="86"/>
      <c r="VW280" s="86"/>
      <c r="VX280" s="86"/>
      <c r="VY280" s="86"/>
      <c r="VZ280" s="86"/>
      <c r="WA280" s="86"/>
      <c r="WB280" s="86"/>
      <c r="WC280" s="86"/>
      <c r="WD280" s="86"/>
      <c r="WE280" s="86"/>
      <c r="WF280" s="86"/>
      <c r="WG280" s="86"/>
      <c r="WH280" s="86"/>
      <c r="WI280" s="86"/>
      <c r="WJ280" s="86"/>
      <c r="WK280" s="86"/>
      <c r="WL280" s="86"/>
      <c r="WM280" s="86"/>
      <c r="WN280" s="86"/>
      <c r="WO280" s="86"/>
      <c r="WP280" s="86"/>
      <c r="WQ280" s="86"/>
      <c r="WR280" s="86"/>
      <c r="WS280" s="86"/>
      <c r="WT280" s="86"/>
      <c r="WU280" s="86"/>
      <c r="WV280" s="86"/>
      <c r="WW280" s="86"/>
      <c r="WX280" s="86"/>
      <c r="WY280" s="86"/>
      <c r="WZ280" s="86"/>
      <c r="XA280" s="86"/>
      <c r="XB280" s="86"/>
      <c r="XC280" s="86"/>
      <c r="XD280" s="86"/>
      <c r="XE280" s="86"/>
      <c r="XF280" s="86"/>
      <c r="XG280" s="86"/>
      <c r="XH280" s="86"/>
      <c r="XI280" s="86"/>
      <c r="XJ280" s="86"/>
      <c r="XK280" s="86"/>
      <c r="XL280" s="86"/>
      <c r="XM280" s="86"/>
      <c r="XN280" s="86"/>
      <c r="XO280" s="86"/>
      <c r="XP280" s="86"/>
      <c r="XQ280" s="86"/>
      <c r="XR280" s="86"/>
      <c r="XS280" s="86"/>
      <c r="XT280" s="86"/>
      <c r="XU280" s="86"/>
      <c r="XV280" s="86"/>
      <c r="XW280" s="86"/>
      <c r="XX280" s="86"/>
      <c r="XY280" s="86"/>
      <c r="XZ280" s="86"/>
      <c r="YA280" s="86"/>
      <c r="YB280" s="86"/>
      <c r="YC280" s="86"/>
      <c r="YD280" s="86"/>
      <c r="YE280" s="86"/>
      <c r="YF280" s="86"/>
      <c r="YG280" s="86"/>
      <c r="YH280" s="86"/>
      <c r="YI280" s="86"/>
      <c r="YJ280" s="86"/>
      <c r="YK280" s="86"/>
      <c r="YL280" s="86"/>
      <c r="YM280" s="86"/>
      <c r="YN280" s="86"/>
      <c r="YO280" s="86"/>
      <c r="YP280" s="86"/>
      <c r="YQ280" s="86"/>
      <c r="YR280" s="86"/>
      <c r="YS280" s="86"/>
      <c r="YT280" s="86"/>
      <c r="YU280" s="86"/>
      <c r="YV280" s="86"/>
      <c r="YW280" s="86"/>
      <c r="YX280" s="86"/>
      <c r="YY280" s="86"/>
      <c r="YZ280" s="86"/>
      <c r="ZA280" s="86"/>
      <c r="ZB280" s="86"/>
      <c r="ZC280" s="86"/>
      <c r="ZD280" s="86"/>
      <c r="ZE280" s="86"/>
      <c r="ZF280" s="86"/>
      <c r="ZG280" s="86"/>
      <c r="ZH280" s="86"/>
      <c r="ZI280" s="86"/>
      <c r="ZJ280" s="86"/>
      <c r="ZK280" s="86"/>
      <c r="ZL280" s="86"/>
      <c r="ZM280" s="86"/>
      <c r="ZN280" s="86"/>
      <c r="ZO280" s="86"/>
      <c r="ZP280" s="86"/>
      <c r="ZQ280" s="86"/>
      <c r="ZR280" s="86"/>
      <c r="ZS280" s="86"/>
      <c r="ZT280" s="86"/>
      <c r="ZU280" s="86"/>
      <c r="ZV280" s="86"/>
      <c r="ZW280" s="86"/>
      <c r="ZX280" s="86"/>
      <c r="ZY280" s="86"/>
      <c r="ZZ280" s="86"/>
      <c r="AAA280" s="86"/>
      <c r="AAB280" s="86"/>
      <c r="AAC280" s="86"/>
      <c r="AAD280" s="86"/>
      <c r="AAE280" s="86"/>
      <c r="AAF280" s="86"/>
      <c r="AAG280" s="86"/>
      <c r="AAH280" s="86"/>
      <c r="AAI280" s="86"/>
      <c r="AAJ280" s="86"/>
      <c r="AAK280" s="86"/>
      <c r="AAL280" s="86"/>
      <c r="AAM280" s="86"/>
      <c r="AAN280" s="86"/>
      <c r="AAO280" s="86"/>
      <c r="AAP280" s="86"/>
      <c r="AAQ280" s="86"/>
      <c r="AAR280" s="86"/>
      <c r="AAS280" s="86"/>
      <c r="AAT280" s="86"/>
      <c r="AAU280" s="86"/>
      <c r="AAV280" s="86"/>
      <c r="AAW280" s="86"/>
      <c r="AAX280" s="86"/>
      <c r="AAY280" s="86"/>
      <c r="AAZ280" s="86"/>
      <c r="ABA280" s="86"/>
      <c r="ABB280" s="86"/>
      <c r="ABC280" s="86"/>
      <c r="ABD280" s="86"/>
      <c r="ABE280" s="86"/>
      <c r="ABF280" s="86"/>
      <c r="ABG280" s="86"/>
      <c r="ABH280" s="86"/>
      <c r="ABI280" s="86"/>
      <c r="ABJ280" s="86"/>
      <c r="ABK280" s="86"/>
      <c r="ABL280" s="86"/>
      <c r="ABM280" s="86"/>
      <c r="ABN280" s="86"/>
      <c r="ABO280" s="86"/>
      <c r="ABP280" s="86"/>
      <c r="ABQ280" s="86"/>
      <c r="ABR280" s="86"/>
      <c r="ABS280" s="86"/>
      <c r="ABT280" s="86"/>
      <c r="ABU280" s="86"/>
      <c r="ABV280" s="86"/>
      <c r="ABW280" s="86"/>
      <c r="ABX280" s="86"/>
      <c r="ABY280" s="86"/>
      <c r="ABZ280" s="86"/>
      <c r="ACA280" s="86"/>
      <c r="ACB280" s="86"/>
      <c r="ACC280" s="86"/>
      <c r="ACD280" s="86"/>
      <c r="ACE280" s="86"/>
      <c r="ACF280" s="86"/>
      <c r="ACG280" s="86"/>
      <c r="ACH280" s="86"/>
      <c r="ACI280" s="86"/>
      <c r="ACJ280" s="86"/>
      <c r="ACK280" s="86"/>
      <c r="ACL280" s="86"/>
      <c r="ACM280" s="86"/>
      <c r="ACN280" s="86"/>
      <c r="ACO280" s="86"/>
      <c r="ACP280" s="86"/>
      <c r="ACQ280" s="86"/>
      <c r="ACR280" s="86"/>
      <c r="ACS280" s="86"/>
      <c r="ACT280" s="86"/>
      <c r="ACU280" s="86"/>
      <c r="ACV280" s="86"/>
      <c r="ACW280" s="86"/>
      <c r="ACX280" s="86"/>
      <c r="ACY280" s="86"/>
      <c r="ACZ280" s="86"/>
      <c r="ADA280" s="86"/>
      <c r="ADB280" s="86"/>
      <c r="ADC280" s="86"/>
      <c r="ADD280" s="86"/>
      <c r="ADE280" s="86"/>
      <c r="ADF280" s="86"/>
      <c r="ADG280" s="86"/>
      <c r="ADH280" s="86"/>
      <c r="ADI280" s="86"/>
      <c r="ADJ280" s="86"/>
      <c r="ADK280" s="86"/>
      <c r="ADL280" s="86"/>
      <c r="ADM280" s="86"/>
      <c r="ADN280" s="86"/>
      <c r="ADO280" s="86"/>
      <c r="ADP280" s="86"/>
      <c r="ADQ280" s="86"/>
      <c r="ADR280" s="86"/>
      <c r="ADS280" s="86"/>
      <c r="ADT280" s="86"/>
      <c r="ADU280" s="86"/>
      <c r="ADV280" s="86"/>
      <c r="ADW280" s="86"/>
      <c r="ADX280" s="86"/>
      <c r="ADY280" s="86"/>
      <c r="ADZ280" s="86"/>
      <c r="AEA280" s="86"/>
      <c r="AEB280" s="86"/>
      <c r="AEC280" s="86"/>
      <c r="AED280" s="86"/>
      <c r="AEE280" s="86"/>
      <c r="AEF280" s="86"/>
      <c r="AEG280" s="86"/>
      <c r="AEH280" s="86"/>
      <c r="AEI280" s="86"/>
      <c r="AEJ280" s="86"/>
      <c r="AEK280" s="86"/>
      <c r="AEL280" s="86"/>
      <c r="AEM280" s="86"/>
      <c r="AEN280" s="86"/>
      <c r="AEO280" s="86"/>
      <c r="AEP280" s="86"/>
      <c r="AEQ280" s="86"/>
      <c r="AER280" s="86"/>
      <c r="AES280" s="86"/>
      <c r="AET280" s="86"/>
      <c r="AEU280" s="86"/>
      <c r="AEV280" s="86"/>
      <c r="AEW280" s="86"/>
      <c r="AEX280" s="86"/>
      <c r="AEY280" s="86"/>
      <c r="AEZ280" s="86"/>
      <c r="AFA280" s="86"/>
      <c r="AFB280" s="86"/>
      <c r="AFC280" s="86"/>
      <c r="AFD280" s="86"/>
      <c r="AFE280" s="86"/>
      <c r="AFF280" s="86"/>
      <c r="AFG280" s="86"/>
      <c r="AFH280" s="86"/>
      <c r="AFI280" s="86"/>
      <c r="AFJ280" s="86"/>
      <c r="AFK280" s="86"/>
      <c r="AFL280" s="86"/>
      <c r="AFM280" s="86"/>
      <c r="AFN280" s="86"/>
      <c r="AFO280" s="86"/>
      <c r="AFP280" s="86"/>
      <c r="AFQ280" s="86"/>
      <c r="AFR280" s="86"/>
      <c r="AFS280" s="86"/>
      <c r="AFT280" s="86"/>
      <c r="AFU280" s="86"/>
      <c r="AFV280" s="86"/>
      <c r="AFW280" s="86"/>
      <c r="AFX280" s="86"/>
      <c r="AFY280" s="86"/>
      <c r="AFZ280" s="86"/>
      <c r="AGA280" s="86"/>
      <c r="AGB280" s="86"/>
      <c r="AGC280" s="86"/>
      <c r="AGD280" s="86"/>
      <c r="AGE280" s="86"/>
      <c r="AGF280" s="86"/>
      <c r="AGG280" s="86"/>
      <c r="AGH280" s="86"/>
      <c r="AGI280" s="86"/>
      <c r="AGJ280" s="86"/>
      <c r="AGK280" s="86"/>
      <c r="AGL280" s="86"/>
      <c r="AGM280" s="86"/>
      <c r="AGN280" s="86"/>
      <c r="AGO280" s="86"/>
      <c r="AGP280" s="86"/>
      <c r="AGQ280" s="86"/>
      <c r="AGR280" s="86"/>
      <c r="AGS280" s="86"/>
      <c r="AGT280" s="86"/>
      <c r="AGU280" s="86"/>
      <c r="AGV280" s="86"/>
      <c r="AGW280" s="86"/>
      <c r="AGX280" s="86"/>
      <c r="AGY280" s="86"/>
      <c r="AGZ280" s="86"/>
      <c r="AHA280" s="86"/>
      <c r="AHB280" s="86"/>
      <c r="AHC280" s="86"/>
      <c r="AHD280" s="86"/>
      <c r="AHE280" s="86"/>
      <c r="AHF280" s="86"/>
      <c r="AHG280" s="86"/>
      <c r="AHH280" s="86"/>
      <c r="AHI280" s="86"/>
      <c r="AHJ280" s="86"/>
      <c r="AHK280" s="86"/>
      <c r="AHL280" s="86"/>
      <c r="AHM280" s="86"/>
      <c r="AHN280" s="86"/>
      <c r="AHO280" s="86"/>
      <c r="AHP280" s="86"/>
      <c r="AHQ280" s="86"/>
      <c r="AHR280" s="86"/>
      <c r="AHS280" s="86"/>
      <c r="AHT280" s="86"/>
      <c r="AHU280" s="86"/>
      <c r="AHV280" s="86"/>
      <c r="AHW280" s="86"/>
      <c r="AHX280" s="86"/>
      <c r="AHY280" s="86"/>
      <c r="AHZ280" s="86"/>
      <c r="AIA280" s="86"/>
      <c r="AIB280" s="86"/>
      <c r="AIC280" s="86"/>
      <c r="AID280" s="86"/>
      <c r="AIE280" s="86"/>
      <c r="AIF280" s="86"/>
      <c r="AIG280" s="86"/>
      <c r="AIH280" s="86"/>
      <c r="AII280" s="86"/>
      <c r="AIJ280" s="86"/>
      <c r="AIK280" s="86"/>
      <c r="AIL280" s="86"/>
      <c r="AIM280" s="86"/>
      <c r="AIN280" s="86"/>
      <c r="AIO280" s="86"/>
      <c r="AIP280" s="86"/>
      <c r="AIQ280" s="86"/>
      <c r="AIR280" s="86"/>
      <c r="AIS280" s="86"/>
      <c r="AIT280" s="86"/>
      <c r="AIU280" s="86"/>
      <c r="AIV280" s="86"/>
      <c r="AIW280" s="86"/>
      <c r="AIX280" s="86"/>
      <c r="AIY280" s="86"/>
      <c r="AIZ280" s="86"/>
      <c r="AJA280" s="86"/>
      <c r="AJB280" s="86"/>
      <c r="AJC280" s="86"/>
      <c r="AJD280" s="86"/>
      <c r="AJE280" s="86"/>
      <c r="AJF280" s="86"/>
      <c r="AJG280" s="86"/>
      <c r="AJH280" s="86"/>
      <c r="AJI280" s="86"/>
      <c r="AJJ280" s="86"/>
      <c r="AJK280" s="86"/>
      <c r="AJL280" s="86"/>
      <c r="AJM280" s="86"/>
      <c r="AJN280" s="86"/>
      <c r="AJO280" s="86"/>
      <c r="AJP280" s="86"/>
      <c r="AJQ280" s="86"/>
      <c r="AJR280" s="86"/>
      <c r="AJS280" s="86"/>
      <c r="AJT280" s="86"/>
      <c r="AJU280" s="86"/>
      <c r="AJV280" s="86"/>
      <c r="AJW280" s="86"/>
      <c r="AJX280" s="86"/>
      <c r="AJY280" s="86"/>
      <c r="AJZ280" s="86"/>
      <c r="AKA280" s="86"/>
      <c r="AKB280" s="86"/>
      <c r="AKC280" s="86"/>
      <c r="AKD280" s="86"/>
      <c r="AKE280" s="86"/>
      <c r="AKF280" s="86"/>
      <c r="AKG280" s="86"/>
      <c r="AKH280" s="86"/>
      <c r="AKI280" s="86"/>
      <c r="AKJ280" s="86"/>
      <c r="AKK280" s="86"/>
      <c r="AKL280" s="86"/>
      <c r="AKM280" s="86"/>
      <c r="AKN280" s="86"/>
      <c r="AKO280" s="86"/>
      <c r="AKP280" s="86"/>
      <c r="AKQ280" s="86"/>
      <c r="AKR280" s="86"/>
      <c r="AKS280" s="86"/>
      <c r="AKT280" s="86"/>
      <c r="AKU280" s="86"/>
      <c r="AKV280" s="86"/>
      <c r="AKW280" s="86"/>
      <c r="AKX280" s="86"/>
      <c r="AKY280" s="86"/>
      <c r="AKZ280" s="86"/>
      <c r="ALA280" s="86"/>
      <c r="ALB280" s="86"/>
      <c r="ALC280" s="86"/>
      <c r="ALD280" s="86"/>
      <c r="ALE280" s="86"/>
      <c r="ALF280" s="86"/>
      <c r="ALG280" s="86"/>
      <c r="ALH280" s="86"/>
      <c r="ALI280" s="86"/>
      <c r="ALJ280" s="86"/>
      <c r="ALK280" s="86"/>
      <c r="ALL280" s="86"/>
      <c r="ALM280" s="86"/>
      <c r="ALN280" s="86"/>
      <c r="ALO280" s="86"/>
      <c r="ALP280" s="86"/>
      <c r="ALQ280" s="86"/>
      <c r="ALR280" s="86"/>
      <c r="ALS280" s="86"/>
      <c r="ALT280" s="86"/>
      <c r="ALU280" s="86"/>
      <c r="ALV280" s="86"/>
      <c r="ALW280" s="86"/>
      <c r="ALX280" s="86"/>
      <c r="ALY280" s="86"/>
      <c r="ALZ280" s="86"/>
      <c r="AMA280" s="86"/>
      <c r="AMB280" s="86"/>
    </row>
    <row r="281" spans="1:1016" s="13" customFormat="1" ht="51.75" customHeight="1">
      <c r="A281" s="154">
        <v>28</v>
      </c>
      <c r="B281" s="197" t="s">
        <v>135</v>
      </c>
      <c r="C281" s="198" t="s">
        <v>133</v>
      </c>
      <c r="D281" s="243">
        <v>23</v>
      </c>
      <c r="E281" s="243">
        <v>34</v>
      </c>
      <c r="F281" s="243">
        <v>29</v>
      </c>
      <c r="G281" s="243">
        <v>4</v>
      </c>
      <c r="H281" s="243">
        <v>1134</v>
      </c>
      <c r="I281" s="243">
        <v>1025.3</v>
      </c>
      <c r="J281" s="243">
        <v>72</v>
      </c>
      <c r="K281" s="243">
        <v>69</v>
      </c>
      <c r="L281" s="252">
        <v>59</v>
      </c>
      <c r="M281" s="252">
        <v>10</v>
      </c>
      <c r="N281" s="315" t="s">
        <v>663</v>
      </c>
      <c r="O281" s="296" t="s">
        <v>904</v>
      </c>
      <c r="P281" s="295" t="s">
        <v>661</v>
      </c>
      <c r="Q281" s="250"/>
      <c r="R281" s="85">
        <v>22</v>
      </c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  <c r="FS281" s="86"/>
      <c r="FT281" s="86"/>
      <c r="FU281" s="86"/>
      <c r="FV281" s="86"/>
      <c r="FW281" s="86"/>
      <c r="FX281" s="86"/>
      <c r="FY281" s="86"/>
      <c r="FZ281" s="86"/>
      <c r="GA281" s="86"/>
      <c r="GB281" s="86"/>
      <c r="GC281" s="86"/>
      <c r="GD281" s="86"/>
      <c r="GE281" s="86"/>
      <c r="GF281" s="86"/>
      <c r="GG281" s="86"/>
      <c r="GH281" s="86"/>
      <c r="GI281" s="86"/>
      <c r="GJ281" s="86"/>
      <c r="GK281" s="86"/>
      <c r="GL281" s="86"/>
      <c r="GM281" s="86"/>
      <c r="GN281" s="86"/>
      <c r="GO281" s="86"/>
      <c r="GP281" s="86"/>
      <c r="GQ281" s="86"/>
      <c r="GR281" s="86"/>
      <c r="GS281" s="86"/>
      <c r="GT281" s="86"/>
      <c r="GU281" s="86"/>
      <c r="GV281" s="86"/>
      <c r="GW281" s="86"/>
      <c r="GX281" s="86"/>
      <c r="GY281" s="86"/>
      <c r="GZ281" s="86"/>
      <c r="HA281" s="86"/>
      <c r="HB281" s="86"/>
      <c r="HC281" s="86"/>
      <c r="HD281" s="86"/>
      <c r="HE281" s="86"/>
      <c r="HF281" s="86"/>
      <c r="HG281" s="86"/>
      <c r="HH281" s="86"/>
      <c r="HI281" s="86"/>
      <c r="HJ281" s="86"/>
      <c r="HK281" s="86"/>
      <c r="HL281" s="86"/>
      <c r="HM281" s="86"/>
      <c r="HN281" s="86"/>
      <c r="HO281" s="86"/>
      <c r="HP281" s="86"/>
      <c r="HQ281" s="86"/>
      <c r="HR281" s="86"/>
      <c r="HS281" s="86"/>
      <c r="HT281" s="86"/>
      <c r="HU281" s="86"/>
      <c r="HV281" s="86"/>
      <c r="HW281" s="86"/>
      <c r="HX281" s="86"/>
      <c r="HY281" s="86"/>
      <c r="HZ281" s="86"/>
      <c r="IA281" s="86"/>
      <c r="IB281" s="86"/>
      <c r="IC281" s="86"/>
      <c r="ID281" s="86"/>
      <c r="IE281" s="86"/>
      <c r="IF281" s="86"/>
      <c r="IG281" s="86"/>
      <c r="IH281" s="86"/>
      <c r="II281" s="86"/>
      <c r="IJ281" s="86"/>
      <c r="IK281" s="86"/>
      <c r="IL281" s="86"/>
      <c r="IM281" s="86"/>
      <c r="IN281" s="86"/>
      <c r="IO281" s="86"/>
      <c r="IP281" s="86"/>
      <c r="IQ281" s="86"/>
      <c r="IR281" s="86"/>
      <c r="IS281" s="86"/>
      <c r="IT281" s="86"/>
      <c r="IU281" s="86"/>
      <c r="IV281" s="86"/>
      <c r="IW281" s="86"/>
      <c r="IX281" s="86"/>
      <c r="IY281" s="86"/>
      <c r="IZ281" s="86"/>
      <c r="JA281" s="86"/>
      <c r="JB281" s="86"/>
      <c r="JC281" s="86"/>
      <c r="JD281" s="86"/>
      <c r="JE281" s="86"/>
      <c r="JF281" s="86"/>
      <c r="JG281" s="86"/>
      <c r="JH281" s="86"/>
      <c r="JI281" s="86"/>
      <c r="JJ281" s="86"/>
      <c r="JK281" s="86"/>
      <c r="JL281" s="86"/>
      <c r="JM281" s="86"/>
      <c r="JN281" s="86"/>
      <c r="JO281" s="86"/>
      <c r="JP281" s="86"/>
      <c r="JQ281" s="86"/>
      <c r="JR281" s="86"/>
      <c r="JS281" s="86"/>
      <c r="JT281" s="86"/>
      <c r="JU281" s="86"/>
      <c r="JV281" s="86"/>
      <c r="JW281" s="86"/>
      <c r="JX281" s="86"/>
      <c r="JY281" s="86"/>
      <c r="JZ281" s="86"/>
      <c r="KA281" s="86"/>
      <c r="KB281" s="86"/>
      <c r="KC281" s="86"/>
      <c r="KD281" s="86"/>
      <c r="KE281" s="86"/>
      <c r="KF281" s="86"/>
      <c r="KG281" s="86"/>
      <c r="KH281" s="86"/>
      <c r="KI281" s="86"/>
      <c r="KJ281" s="86"/>
      <c r="KK281" s="86"/>
      <c r="KL281" s="86"/>
      <c r="KM281" s="86"/>
      <c r="KN281" s="86"/>
      <c r="KO281" s="86"/>
      <c r="KP281" s="86"/>
      <c r="KQ281" s="86"/>
      <c r="KR281" s="86"/>
      <c r="KS281" s="86"/>
      <c r="KT281" s="86"/>
      <c r="KU281" s="86"/>
      <c r="KV281" s="86"/>
      <c r="KW281" s="86"/>
      <c r="KX281" s="86"/>
      <c r="KY281" s="86"/>
      <c r="KZ281" s="86"/>
      <c r="LA281" s="86"/>
      <c r="LB281" s="86"/>
      <c r="LC281" s="86"/>
      <c r="LD281" s="86"/>
      <c r="LE281" s="86"/>
      <c r="LF281" s="86"/>
      <c r="LG281" s="86"/>
      <c r="LH281" s="86"/>
      <c r="LI281" s="86"/>
      <c r="LJ281" s="86"/>
      <c r="LK281" s="86"/>
      <c r="LL281" s="86"/>
      <c r="LM281" s="86"/>
      <c r="LN281" s="86"/>
      <c r="LO281" s="86"/>
      <c r="LP281" s="86"/>
      <c r="LQ281" s="86"/>
      <c r="LR281" s="86"/>
      <c r="LS281" s="86"/>
      <c r="LT281" s="86"/>
      <c r="LU281" s="86"/>
      <c r="LV281" s="86"/>
      <c r="LW281" s="86"/>
      <c r="LX281" s="86"/>
      <c r="LY281" s="86"/>
      <c r="LZ281" s="86"/>
      <c r="MA281" s="86"/>
      <c r="MB281" s="86"/>
      <c r="MC281" s="86"/>
      <c r="MD281" s="86"/>
      <c r="ME281" s="86"/>
      <c r="MF281" s="86"/>
      <c r="MG281" s="86"/>
      <c r="MH281" s="86"/>
      <c r="MI281" s="86"/>
      <c r="MJ281" s="86"/>
      <c r="MK281" s="86"/>
      <c r="ML281" s="86"/>
      <c r="MM281" s="86"/>
      <c r="MN281" s="86"/>
      <c r="MO281" s="86"/>
      <c r="MP281" s="86"/>
      <c r="MQ281" s="86"/>
      <c r="MR281" s="86"/>
      <c r="MS281" s="86"/>
      <c r="MT281" s="86"/>
      <c r="MU281" s="86"/>
      <c r="MV281" s="86"/>
      <c r="MW281" s="86"/>
      <c r="MX281" s="86"/>
      <c r="MY281" s="86"/>
      <c r="MZ281" s="86"/>
      <c r="NA281" s="86"/>
      <c r="NB281" s="86"/>
      <c r="NC281" s="86"/>
      <c r="ND281" s="86"/>
      <c r="NE281" s="86"/>
      <c r="NF281" s="86"/>
      <c r="NG281" s="86"/>
      <c r="NH281" s="86"/>
      <c r="NI281" s="86"/>
      <c r="NJ281" s="86"/>
      <c r="NK281" s="86"/>
      <c r="NL281" s="86"/>
      <c r="NM281" s="86"/>
      <c r="NN281" s="86"/>
      <c r="NO281" s="86"/>
      <c r="NP281" s="86"/>
      <c r="NQ281" s="86"/>
      <c r="NR281" s="86"/>
      <c r="NS281" s="86"/>
      <c r="NT281" s="86"/>
      <c r="NU281" s="86"/>
      <c r="NV281" s="86"/>
      <c r="NW281" s="86"/>
      <c r="NX281" s="86"/>
      <c r="NY281" s="86"/>
      <c r="NZ281" s="86"/>
      <c r="OA281" s="86"/>
      <c r="OB281" s="86"/>
      <c r="OC281" s="86"/>
      <c r="OD281" s="86"/>
      <c r="OE281" s="86"/>
      <c r="OF281" s="86"/>
      <c r="OG281" s="86"/>
      <c r="OH281" s="86"/>
      <c r="OI281" s="86"/>
      <c r="OJ281" s="86"/>
      <c r="OK281" s="86"/>
      <c r="OL281" s="86"/>
      <c r="OM281" s="86"/>
      <c r="ON281" s="86"/>
      <c r="OO281" s="86"/>
      <c r="OP281" s="86"/>
      <c r="OQ281" s="86"/>
      <c r="OR281" s="86"/>
      <c r="OS281" s="86"/>
      <c r="OT281" s="86"/>
      <c r="OU281" s="86"/>
      <c r="OV281" s="86"/>
      <c r="OW281" s="86"/>
      <c r="OX281" s="86"/>
      <c r="OY281" s="86"/>
      <c r="OZ281" s="86"/>
      <c r="PA281" s="86"/>
      <c r="PB281" s="86"/>
      <c r="PC281" s="86"/>
      <c r="PD281" s="86"/>
      <c r="PE281" s="86"/>
      <c r="PF281" s="86"/>
      <c r="PG281" s="86"/>
      <c r="PH281" s="86"/>
      <c r="PI281" s="86"/>
      <c r="PJ281" s="86"/>
      <c r="PK281" s="86"/>
      <c r="PL281" s="86"/>
      <c r="PM281" s="86"/>
      <c r="PN281" s="86"/>
      <c r="PO281" s="86"/>
      <c r="PP281" s="86"/>
      <c r="PQ281" s="86"/>
      <c r="PR281" s="86"/>
      <c r="PS281" s="86"/>
      <c r="PT281" s="86"/>
      <c r="PU281" s="86"/>
      <c r="PV281" s="86"/>
      <c r="PW281" s="86"/>
      <c r="PX281" s="86"/>
      <c r="PY281" s="86"/>
      <c r="PZ281" s="86"/>
      <c r="QA281" s="86"/>
      <c r="QB281" s="86"/>
      <c r="QC281" s="86"/>
      <c r="QD281" s="86"/>
      <c r="QE281" s="86"/>
      <c r="QF281" s="86"/>
      <c r="QG281" s="86"/>
      <c r="QH281" s="86"/>
      <c r="QI281" s="86"/>
      <c r="QJ281" s="86"/>
      <c r="QK281" s="86"/>
      <c r="QL281" s="86"/>
      <c r="QM281" s="86"/>
      <c r="QN281" s="86"/>
      <c r="QO281" s="86"/>
      <c r="QP281" s="86"/>
      <c r="QQ281" s="86"/>
      <c r="QR281" s="86"/>
      <c r="QS281" s="86"/>
      <c r="QT281" s="86"/>
      <c r="QU281" s="86"/>
      <c r="QV281" s="86"/>
      <c r="QW281" s="86"/>
      <c r="QX281" s="86"/>
      <c r="QY281" s="86"/>
      <c r="QZ281" s="86"/>
      <c r="RA281" s="86"/>
      <c r="RB281" s="86"/>
      <c r="RC281" s="86"/>
      <c r="RD281" s="86"/>
      <c r="RE281" s="86"/>
      <c r="RF281" s="86"/>
      <c r="RG281" s="86"/>
      <c r="RH281" s="86"/>
      <c r="RI281" s="86"/>
      <c r="RJ281" s="86"/>
      <c r="RK281" s="86"/>
      <c r="RL281" s="86"/>
      <c r="RM281" s="86"/>
      <c r="RN281" s="86"/>
      <c r="RO281" s="86"/>
      <c r="RP281" s="86"/>
      <c r="RQ281" s="86"/>
      <c r="RR281" s="86"/>
      <c r="RS281" s="86"/>
      <c r="RT281" s="86"/>
      <c r="RU281" s="86"/>
      <c r="RV281" s="86"/>
      <c r="RW281" s="86"/>
      <c r="RX281" s="86"/>
      <c r="RY281" s="86"/>
      <c r="RZ281" s="86"/>
      <c r="SA281" s="86"/>
      <c r="SB281" s="86"/>
      <c r="SC281" s="86"/>
      <c r="SD281" s="86"/>
      <c r="SE281" s="86"/>
      <c r="SF281" s="86"/>
      <c r="SG281" s="86"/>
      <c r="SH281" s="86"/>
      <c r="SI281" s="86"/>
      <c r="SJ281" s="86"/>
      <c r="SK281" s="86"/>
      <c r="SL281" s="86"/>
      <c r="SM281" s="86"/>
      <c r="SN281" s="86"/>
      <c r="SO281" s="86"/>
      <c r="SP281" s="86"/>
      <c r="SQ281" s="86"/>
      <c r="SR281" s="86"/>
      <c r="SS281" s="86"/>
      <c r="ST281" s="86"/>
      <c r="SU281" s="86"/>
      <c r="SV281" s="86"/>
      <c r="SW281" s="86"/>
      <c r="SX281" s="86"/>
      <c r="SY281" s="86"/>
      <c r="SZ281" s="86"/>
      <c r="TA281" s="86"/>
      <c r="TB281" s="86"/>
      <c r="TC281" s="86"/>
      <c r="TD281" s="86"/>
      <c r="TE281" s="86"/>
      <c r="TF281" s="86"/>
      <c r="TG281" s="86"/>
      <c r="TH281" s="86"/>
      <c r="TI281" s="86"/>
      <c r="TJ281" s="86"/>
      <c r="TK281" s="86"/>
      <c r="TL281" s="86"/>
      <c r="TM281" s="86"/>
      <c r="TN281" s="86"/>
      <c r="TO281" s="86"/>
      <c r="TP281" s="86"/>
      <c r="TQ281" s="86"/>
      <c r="TR281" s="86"/>
      <c r="TS281" s="86"/>
      <c r="TT281" s="86"/>
      <c r="TU281" s="86"/>
      <c r="TV281" s="86"/>
      <c r="TW281" s="86"/>
      <c r="TX281" s="86"/>
      <c r="TY281" s="86"/>
      <c r="TZ281" s="86"/>
      <c r="UA281" s="86"/>
      <c r="UB281" s="86"/>
      <c r="UC281" s="86"/>
      <c r="UD281" s="86"/>
      <c r="UE281" s="86"/>
      <c r="UF281" s="86"/>
      <c r="UG281" s="86"/>
      <c r="UH281" s="86"/>
      <c r="UI281" s="86"/>
      <c r="UJ281" s="86"/>
      <c r="UK281" s="86"/>
      <c r="UL281" s="86"/>
      <c r="UM281" s="86"/>
      <c r="UN281" s="86"/>
      <c r="UO281" s="86"/>
      <c r="UP281" s="86"/>
      <c r="UQ281" s="86"/>
      <c r="UR281" s="86"/>
      <c r="US281" s="86"/>
      <c r="UT281" s="86"/>
      <c r="UU281" s="86"/>
      <c r="UV281" s="86"/>
      <c r="UW281" s="86"/>
      <c r="UX281" s="86"/>
      <c r="UY281" s="86"/>
      <c r="UZ281" s="86"/>
      <c r="VA281" s="86"/>
      <c r="VB281" s="86"/>
      <c r="VC281" s="86"/>
      <c r="VD281" s="86"/>
      <c r="VE281" s="86"/>
      <c r="VF281" s="86"/>
      <c r="VG281" s="86"/>
      <c r="VH281" s="86"/>
      <c r="VI281" s="86"/>
      <c r="VJ281" s="86"/>
      <c r="VK281" s="86"/>
      <c r="VL281" s="86"/>
      <c r="VM281" s="86"/>
      <c r="VN281" s="86"/>
      <c r="VO281" s="86"/>
      <c r="VP281" s="86"/>
      <c r="VQ281" s="86"/>
      <c r="VR281" s="86"/>
      <c r="VS281" s="86"/>
      <c r="VT281" s="86"/>
      <c r="VU281" s="86"/>
      <c r="VV281" s="86"/>
      <c r="VW281" s="86"/>
      <c r="VX281" s="86"/>
      <c r="VY281" s="86"/>
      <c r="VZ281" s="86"/>
      <c r="WA281" s="86"/>
      <c r="WB281" s="86"/>
      <c r="WC281" s="86"/>
      <c r="WD281" s="86"/>
      <c r="WE281" s="86"/>
      <c r="WF281" s="86"/>
      <c r="WG281" s="86"/>
      <c r="WH281" s="86"/>
      <c r="WI281" s="86"/>
      <c r="WJ281" s="86"/>
      <c r="WK281" s="86"/>
      <c r="WL281" s="86"/>
      <c r="WM281" s="86"/>
      <c r="WN281" s="86"/>
      <c r="WO281" s="86"/>
      <c r="WP281" s="86"/>
      <c r="WQ281" s="86"/>
      <c r="WR281" s="86"/>
      <c r="WS281" s="86"/>
      <c r="WT281" s="86"/>
      <c r="WU281" s="86"/>
      <c r="WV281" s="86"/>
      <c r="WW281" s="86"/>
      <c r="WX281" s="86"/>
      <c r="WY281" s="86"/>
      <c r="WZ281" s="86"/>
      <c r="XA281" s="86"/>
      <c r="XB281" s="86"/>
      <c r="XC281" s="86"/>
      <c r="XD281" s="86"/>
      <c r="XE281" s="86"/>
      <c r="XF281" s="86"/>
      <c r="XG281" s="86"/>
      <c r="XH281" s="86"/>
      <c r="XI281" s="86"/>
      <c r="XJ281" s="86"/>
      <c r="XK281" s="86"/>
      <c r="XL281" s="86"/>
      <c r="XM281" s="86"/>
      <c r="XN281" s="86"/>
      <c r="XO281" s="86"/>
      <c r="XP281" s="86"/>
      <c r="XQ281" s="86"/>
      <c r="XR281" s="86"/>
      <c r="XS281" s="86"/>
      <c r="XT281" s="86"/>
      <c r="XU281" s="86"/>
      <c r="XV281" s="86"/>
      <c r="XW281" s="86"/>
      <c r="XX281" s="86"/>
      <c r="XY281" s="86"/>
      <c r="XZ281" s="86"/>
      <c r="YA281" s="86"/>
      <c r="YB281" s="86"/>
      <c r="YC281" s="86"/>
      <c r="YD281" s="86"/>
      <c r="YE281" s="86"/>
      <c r="YF281" s="86"/>
      <c r="YG281" s="86"/>
      <c r="YH281" s="86"/>
      <c r="YI281" s="86"/>
      <c r="YJ281" s="86"/>
      <c r="YK281" s="86"/>
      <c r="YL281" s="86"/>
      <c r="YM281" s="86"/>
      <c r="YN281" s="86"/>
      <c r="YO281" s="86"/>
      <c r="YP281" s="86"/>
      <c r="YQ281" s="86"/>
      <c r="YR281" s="86"/>
      <c r="YS281" s="86"/>
      <c r="YT281" s="86"/>
      <c r="YU281" s="86"/>
      <c r="YV281" s="86"/>
      <c r="YW281" s="86"/>
      <c r="YX281" s="86"/>
      <c r="YY281" s="86"/>
      <c r="YZ281" s="86"/>
      <c r="ZA281" s="86"/>
      <c r="ZB281" s="86"/>
      <c r="ZC281" s="86"/>
      <c r="ZD281" s="86"/>
      <c r="ZE281" s="86"/>
      <c r="ZF281" s="86"/>
      <c r="ZG281" s="86"/>
      <c r="ZH281" s="86"/>
      <c r="ZI281" s="86"/>
      <c r="ZJ281" s="86"/>
      <c r="ZK281" s="86"/>
      <c r="ZL281" s="86"/>
      <c r="ZM281" s="86"/>
      <c r="ZN281" s="86"/>
      <c r="ZO281" s="86"/>
      <c r="ZP281" s="86"/>
      <c r="ZQ281" s="86"/>
      <c r="ZR281" s="86"/>
      <c r="ZS281" s="86"/>
      <c r="ZT281" s="86"/>
      <c r="ZU281" s="86"/>
      <c r="ZV281" s="86"/>
      <c r="ZW281" s="86"/>
      <c r="ZX281" s="86"/>
      <c r="ZY281" s="86"/>
      <c r="ZZ281" s="86"/>
      <c r="AAA281" s="86"/>
      <c r="AAB281" s="86"/>
      <c r="AAC281" s="86"/>
      <c r="AAD281" s="86"/>
      <c r="AAE281" s="86"/>
      <c r="AAF281" s="86"/>
      <c r="AAG281" s="86"/>
      <c r="AAH281" s="86"/>
      <c r="AAI281" s="86"/>
      <c r="AAJ281" s="86"/>
      <c r="AAK281" s="86"/>
      <c r="AAL281" s="86"/>
      <c r="AAM281" s="86"/>
      <c r="AAN281" s="86"/>
      <c r="AAO281" s="86"/>
      <c r="AAP281" s="86"/>
      <c r="AAQ281" s="86"/>
      <c r="AAR281" s="86"/>
      <c r="AAS281" s="86"/>
      <c r="AAT281" s="86"/>
      <c r="AAU281" s="86"/>
      <c r="AAV281" s="86"/>
      <c r="AAW281" s="86"/>
      <c r="AAX281" s="86"/>
      <c r="AAY281" s="86"/>
      <c r="AAZ281" s="86"/>
      <c r="ABA281" s="86"/>
      <c r="ABB281" s="86"/>
      <c r="ABC281" s="86"/>
      <c r="ABD281" s="86"/>
      <c r="ABE281" s="86"/>
      <c r="ABF281" s="86"/>
      <c r="ABG281" s="86"/>
      <c r="ABH281" s="86"/>
      <c r="ABI281" s="86"/>
      <c r="ABJ281" s="86"/>
      <c r="ABK281" s="86"/>
      <c r="ABL281" s="86"/>
      <c r="ABM281" s="86"/>
      <c r="ABN281" s="86"/>
      <c r="ABO281" s="86"/>
      <c r="ABP281" s="86"/>
      <c r="ABQ281" s="86"/>
      <c r="ABR281" s="86"/>
      <c r="ABS281" s="86"/>
      <c r="ABT281" s="86"/>
      <c r="ABU281" s="86"/>
      <c r="ABV281" s="86"/>
      <c r="ABW281" s="86"/>
      <c r="ABX281" s="86"/>
      <c r="ABY281" s="86"/>
      <c r="ABZ281" s="86"/>
      <c r="ACA281" s="86"/>
      <c r="ACB281" s="86"/>
      <c r="ACC281" s="86"/>
      <c r="ACD281" s="86"/>
      <c r="ACE281" s="86"/>
      <c r="ACF281" s="86"/>
      <c r="ACG281" s="86"/>
      <c r="ACH281" s="86"/>
      <c r="ACI281" s="86"/>
      <c r="ACJ281" s="86"/>
      <c r="ACK281" s="86"/>
      <c r="ACL281" s="86"/>
      <c r="ACM281" s="86"/>
      <c r="ACN281" s="86"/>
      <c r="ACO281" s="86"/>
      <c r="ACP281" s="86"/>
      <c r="ACQ281" s="86"/>
      <c r="ACR281" s="86"/>
      <c r="ACS281" s="86"/>
      <c r="ACT281" s="86"/>
      <c r="ACU281" s="86"/>
      <c r="ACV281" s="86"/>
      <c r="ACW281" s="86"/>
      <c r="ACX281" s="86"/>
      <c r="ACY281" s="86"/>
      <c r="ACZ281" s="86"/>
      <c r="ADA281" s="86"/>
      <c r="ADB281" s="86"/>
      <c r="ADC281" s="86"/>
      <c r="ADD281" s="86"/>
      <c r="ADE281" s="86"/>
      <c r="ADF281" s="86"/>
      <c r="ADG281" s="86"/>
      <c r="ADH281" s="86"/>
      <c r="ADI281" s="86"/>
      <c r="ADJ281" s="86"/>
      <c r="ADK281" s="86"/>
      <c r="ADL281" s="86"/>
      <c r="ADM281" s="86"/>
      <c r="ADN281" s="86"/>
      <c r="ADO281" s="86"/>
      <c r="ADP281" s="86"/>
      <c r="ADQ281" s="86"/>
      <c r="ADR281" s="86"/>
      <c r="ADS281" s="86"/>
      <c r="ADT281" s="86"/>
      <c r="ADU281" s="86"/>
      <c r="ADV281" s="86"/>
      <c r="ADW281" s="86"/>
      <c r="ADX281" s="86"/>
      <c r="ADY281" s="86"/>
      <c r="ADZ281" s="86"/>
      <c r="AEA281" s="86"/>
      <c r="AEB281" s="86"/>
      <c r="AEC281" s="86"/>
      <c r="AED281" s="86"/>
      <c r="AEE281" s="86"/>
      <c r="AEF281" s="86"/>
      <c r="AEG281" s="86"/>
      <c r="AEH281" s="86"/>
      <c r="AEI281" s="86"/>
      <c r="AEJ281" s="86"/>
      <c r="AEK281" s="86"/>
      <c r="AEL281" s="86"/>
      <c r="AEM281" s="86"/>
      <c r="AEN281" s="86"/>
      <c r="AEO281" s="86"/>
      <c r="AEP281" s="86"/>
      <c r="AEQ281" s="86"/>
      <c r="AER281" s="86"/>
      <c r="AES281" s="86"/>
      <c r="AET281" s="86"/>
      <c r="AEU281" s="86"/>
      <c r="AEV281" s="86"/>
      <c r="AEW281" s="86"/>
      <c r="AEX281" s="86"/>
      <c r="AEY281" s="86"/>
      <c r="AEZ281" s="86"/>
      <c r="AFA281" s="86"/>
      <c r="AFB281" s="86"/>
      <c r="AFC281" s="86"/>
      <c r="AFD281" s="86"/>
      <c r="AFE281" s="86"/>
      <c r="AFF281" s="86"/>
      <c r="AFG281" s="86"/>
      <c r="AFH281" s="86"/>
      <c r="AFI281" s="86"/>
      <c r="AFJ281" s="86"/>
      <c r="AFK281" s="86"/>
      <c r="AFL281" s="86"/>
      <c r="AFM281" s="86"/>
      <c r="AFN281" s="86"/>
      <c r="AFO281" s="86"/>
      <c r="AFP281" s="86"/>
      <c r="AFQ281" s="86"/>
      <c r="AFR281" s="86"/>
      <c r="AFS281" s="86"/>
      <c r="AFT281" s="86"/>
      <c r="AFU281" s="86"/>
      <c r="AFV281" s="86"/>
      <c r="AFW281" s="86"/>
      <c r="AFX281" s="86"/>
      <c r="AFY281" s="86"/>
      <c r="AFZ281" s="86"/>
      <c r="AGA281" s="86"/>
      <c r="AGB281" s="86"/>
      <c r="AGC281" s="86"/>
      <c r="AGD281" s="86"/>
      <c r="AGE281" s="86"/>
      <c r="AGF281" s="86"/>
      <c r="AGG281" s="86"/>
      <c r="AGH281" s="86"/>
      <c r="AGI281" s="86"/>
      <c r="AGJ281" s="86"/>
      <c r="AGK281" s="86"/>
      <c r="AGL281" s="86"/>
      <c r="AGM281" s="86"/>
      <c r="AGN281" s="86"/>
      <c r="AGO281" s="86"/>
      <c r="AGP281" s="86"/>
      <c r="AGQ281" s="86"/>
      <c r="AGR281" s="86"/>
      <c r="AGS281" s="86"/>
      <c r="AGT281" s="86"/>
      <c r="AGU281" s="86"/>
      <c r="AGV281" s="86"/>
      <c r="AGW281" s="86"/>
      <c r="AGX281" s="86"/>
      <c r="AGY281" s="86"/>
      <c r="AGZ281" s="86"/>
      <c r="AHA281" s="86"/>
      <c r="AHB281" s="86"/>
      <c r="AHC281" s="86"/>
      <c r="AHD281" s="86"/>
      <c r="AHE281" s="86"/>
      <c r="AHF281" s="86"/>
      <c r="AHG281" s="86"/>
      <c r="AHH281" s="86"/>
      <c r="AHI281" s="86"/>
      <c r="AHJ281" s="86"/>
      <c r="AHK281" s="86"/>
      <c r="AHL281" s="86"/>
      <c r="AHM281" s="86"/>
      <c r="AHN281" s="86"/>
      <c r="AHO281" s="86"/>
      <c r="AHP281" s="86"/>
      <c r="AHQ281" s="86"/>
      <c r="AHR281" s="86"/>
      <c r="AHS281" s="86"/>
      <c r="AHT281" s="86"/>
      <c r="AHU281" s="86"/>
      <c r="AHV281" s="86"/>
      <c r="AHW281" s="86"/>
      <c r="AHX281" s="86"/>
      <c r="AHY281" s="86"/>
      <c r="AHZ281" s="86"/>
      <c r="AIA281" s="86"/>
      <c r="AIB281" s="86"/>
      <c r="AIC281" s="86"/>
      <c r="AID281" s="86"/>
      <c r="AIE281" s="86"/>
      <c r="AIF281" s="86"/>
      <c r="AIG281" s="86"/>
      <c r="AIH281" s="86"/>
      <c r="AII281" s="86"/>
      <c r="AIJ281" s="86"/>
      <c r="AIK281" s="86"/>
      <c r="AIL281" s="86"/>
      <c r="AIM281" s="86"/>
      <c r="AIN281" s="86"/>
      <c r="AIO281" s="86"/>
      <c r="AIP281" s="86"/>
      <c r="AIQ281" s="86"/>
      <c r="AIR281" s="86"/>
      <c r="AIS281" s="86"/>
      <c r="AIT281" s="86"/>
      <c r="AIU281" s="86"/>
      <c r="AIV281" s="86"/>
      <c r="AIW281" s="86"/>
      <c r="AIX281" s="86"/>
      <c r="AIY281" s="86"/>
      <c r="AIZ281" s="86"/>
      <c r="AJA281" s="86"/>
      <c r="AJB281" s="86"/>
      <c r="AJC281" s="86"/>
      <c r="AJD281" s="86"/>
      <c r="AJE281" s="86"/>
      <c r="AJF281" s="86"/>
      <c r="AJG281" s="86"/>
      <c r="AJH281" s="86"/>
      <c r="AJI281" s="86"/>
      <c r="AJJ281" s="86"/>
      <c r="AJK281" s="86"/>
      <c r="AJL281" s="86"/>
      <c r="AJM281" s="86"/>
      <c r="AJN281" s="86"/>
      <c r="AJO281" s="86"/>
      <c r="AJP281" s="86"/>
      <c r="AJQ281" s="86"/>
      <c r="AJR281" s="86"/>
      <c r="AJS281" s="86"/>
      <c r="AJT281" s="86"/>
      <c r="AJU281" s="86"/>
      <c r="AJV281" s="86"/>
      <c r="AJW281" s="86"/>
      <c r="AJX281" s="86"/>
      <c r="AJY281" s="86"/>
      <c r="AJZ281" s="86"/>
      <c r="AKA281" s="86"/>
      <c r="AKB281" s="86"/>
      <c r="AKC281" s="86"/>
      <c r="AKD281" s="86"/>
      <c r="AKE281" s="86"/>
      <c r="AKF281" s="86"/>
      <c r="AKG281" s="86"/>
      <c r="AKH281" s="86"/>
      <c r="AKI281" s="86"/>
      <c r="AKJ281" s="86"/>
      <c r="AKK281" s="86"/>
      <c r="AKL281" s="86"/>
      <c r="AKM281" s="86"/>
      <c r="AKN281" s="86"/>
      <c r="AKO281" s="86"/>
      <c r="AKP281" s="86"/>
      <c r="AKQ281" s="86"/>
      <c r="AKR281" s="86"/>
      <c r="AKS281" s="86"/>
      <c r="AKT281" s="86"/>
      <c r="AKU281" s="86"/>
      <c r="AKV281" s="86"/>
      <c r="AKW281" s="86"/>
      <c r="AKX281" s="86"/>
      <c r="AKY281" s="86"/>
      <c r="AKZ281" s="86"/>
      <c r="ALA281" s="86"/>
      <c r="ALB281" s="86"/>
      <c r="ALC281" s="86"/>
      <c r="ALD281" s="86"/>
      <c r="ALE281" s="86"/>
      <c r="ALF281" s="86"/>
      <c r="ALG281" s="86"/>
      <c r="ALH281" s="86"/>
      <c r="ALI281" s="86"/>
      <c r="ALJ281" s="86"/>
      <c r="ALK281" s="86"/>
      <c r="ALL281" s="86"/>
      <c r="ALM281" s="86"/>
      <c r="ALN281" s="86"/>
      <c r="ALO281" s="86"/>
      <c r="ALP281" s="86"/>
      <c r="ALQ281" s="86"/>
      <c r="ALR281" s="86"/>
      <c r="ALS281" s="86"/>
      <c r="ALT281" s="86"/>
      <c r="ALU281" s="86"/>
      <c r="ALV281" s="86"/>
      <c r="ALW281" s="86"/>
      <c r="ALX281" s="86"/>
      <c r="ALY281" s="86"/>
      <c r="ALZ281" s="86"/>
      <c r="AMA281" s="86"/>
      <c r="AMB281" s="86"/>
    </row>
    <row r="282" spans="1:1016" s="13" customFormat="1" ht="51.75" customHeight="1">
      <c r="A282" s="155">
        <v>29</v>
      </c>
      <c r="B282" s="197" t="s">
        <v>135</v>
      </c>
      <c r="C282" s="198" t="s">
        <v>133</v>
      </c>
      <c r="D282" s="243">
        <v>14</v>
      </c>
      <c r="E282" s="243">
        <v>20</v>
      </c>
      <c r="F282" s="243">
        <v>1</v>
      </c>
      <c r="G282" s="243">
        <v>18</v>
      </c>
      <c r="H282" s="243">
        <v>898.4</v>
      </c>
      <c r="I282" s="243">
        <v>56.7</v>
      </c>
      <c r="J282" s="243">
        <v>803.4</v>
      </c>
      <c r="K282" s="243">
        <v>45</v>
      </c>
      <c r="L282" s="252">
        <v>3</v>
      </c>
      <c r="M282" s="252">
        <v>42</v>
      </c>
      <c r="N282" s="315" t="s">
        <v>663</v>
      </c>
      <c r="O282" s="296" t="s">
        <v>905</v>
      </c>
      <c r="P282" s="295" t="s">
        <v>661</v>
      </c>
      <c r="Q282" s="250"/>
      <c r="R282" s="85">
        <v>22</v>
      </c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  <c r="FS282" s="86"/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6"/>
      <c r="GF282" s="86"/>
      <c r="GG282" s="86"/>
      <c r="GH282" s="86"/>
      <c r="GI282" s="86"/>
      <c r="GJ282" s="86"/>
      <c r="GK282" s="86"/>
      <c r="GL282" s="86"/>
      <c r="GM282" s="86"/>
      <c r="GN282" s="86"/>
      <c r="GO282" s="86"/>
      <c r="GP282" s="86"/>
      <c r="GQ282" s="86"/>
      <c r="GR282" s="86"/>
      <c r="GS282" s="86"/>
      <c r="GT282" s="86"/>
      <c r="GU282" s="86"/>
      <c r="GV282" s="86"/>
      <c r="GW282" s="86"/>
      <c r="GX282" s="86"/>
      <c r="GY282" s="86"/>
      <c r="GZ282" s="86"/>
      <c r="HA282" s="86"/>
      <c r="HB282" s="86"/>
      <c r="HC282" s="86"/>
      <c r="HD282" s="86"/>
      <c r="HE282" s="86"/>
      <c r="HF282" s="86"/>
      <c r="HG282" s="86"/>
      <c r="HH282" s="86"/>
      <c r="HI282" s="86"/>
      <c r="HJ282" s="86"/>
      <c r="HK282" s="86"/>
      <c r="HL282" s="86"/>
      <c r="HM282" s="86"/>
      <c r="HN282" s="86"/>
      <c r="HO282" s="86"/>
      <c r="HP282" s="86"/>
      <c r="HQ282" s="86"/>
      <c r="HR282" s="86"/>
      <c r="HS282" s="86"/>
      <c r="HT282" s="86"/>
      <c r="HU282" s="86"/>
      <c r="HV282" s="86"/>
      <c r="HW282" s="86"/>
      <c r="HX282" s="86"/>
      <c r="HY282" s="86"/>
      <c r="HZ282" s="86"/>
      <c r="IA282" s="86"/>
      <c r="IB282" s="86"/>
      <c r="IC282" s="86"/>
      <c r="ID282" s="86"/>
      <c r="IE282" s="86"/>
      <c r="IF282" s="86"/>
      <c r="IG282" s="86"/>
      <c r="IH282" s="86"/>
      <c r="II282" s="86"/>
      <c r="IJ282" s="86"/>
      <c r="IK282" s="86"/>
      <c r="IL282" s="86"/>
      <c r="IM282" s="86"/>
      <c r="IN282" s="86"/>
      <c r="IO282" s="86"/>
      <c r="IP282" s="86"/>
      <c r="IQ282" s="86"/>
      <c r="IR282" s="86"/>
      <c r="IS282" s="86"/>
      <c r="IT282" s="86"/>
      <c r="IU282" s="86"/>
      <c r="IV282" s="86"/>
      <c r="IW282" s="86"/>
      <c r="IX282" s="86"/>
      <c r="IY282" s="86"/>
      <c r="IZ282" s="86"/>
      <c r="JA282" s="86"/>
      <c r="JB282" s="86"/>
      <c r="JC282" s="86"/>
      <c r="JD282" s="86"/>
      <c r="JE282" s="86"/>
      <c r="JF282" s="86"/>
      <c r="JG282" s="86"/>
      <c r="JH282" s="86"/>
      <c r="JI282" s="86"/>
      <c r="JJ282" s="86"/>
      <c r="JK282" s="86"/>
      <c r="JL282" s="86"/>
      <c r="JM282" s="86"/>
      <c r="JN282" s="86"/>
      <c r="JO282" s="86"/>
      <c r="JP282" s="86"/>
      <c r="JQ282" s="86"/>
      <c r="JR282" s="86"/>
      <c r="JS282" s="86"/>
      <c r="JT282" s="86"/>
      <c r="JU282" s="86"/>
      <c r="JV282" s="86"/>
      <c r="JW282" s="86"/>
      <c r="JX282" s="86"/>
      <c r="JY282" s="86"/>
      <c r="JZ282" s="86"/>
      <c r="KA282" s="86"/>
      <c r="KB282" s="86"/>
      <c r="KC282" s="86"/>
      <c r="KD282" s="86"/>
      <c r="KE282" s="86"/>
      <c r="KF282" s="86"/>
      <c r="KG282" s="86"/>
      <c r="KH282" s="86"/>
      <c r="KI282" s="86"/>
      <c r="KJ282" s="86"/>
      <c r="KK282" s="86"/>
      <c r="KL282" s="86"/>
      <c r="KM282" s="86"/>
      <c r="KN282" s="86"/>
      <c r="KO282" s="86"/>
      <c r="KP282" s="86"/>
      <c r="KQ282" s="86"/>
      <c r="KR282" s="86"/>
      <c r="KS282" s="86"/>
      <c r="KT282" s="86"/>
      <c r="KU282" s="86"/>
      <c r="KV282" s="86"/>
      <c r="KW282" s="86"/>
      <c r="KX282" s="86"/>
      <c r="KY282" s="86"/>
      <c r="KZ282" s="86"/>
      <c r="LA282" s="86"/>
      <c r="LB282" s="86"/>
      <c r="LC282" s="86"/>
      <c r="LD282" s="86"/>
      <c r="LE282" s="86"/>
      <c r="LF282" s="86"/>
      <c r="LG282" s="86"/>
      <c r="LH282" s="86"/>
      <c r="LI282" s="86"/>
      <c r="LJ282" s="86"/>
      <c r="LK282" s="86"/>
      <c r="LL282" s="86"/>
      <c r="LM282" s="86"/>
      <c r="LN282" s="86"/>
      <c r="LO282" s="86"/>
      <c r="LP282" s="86"/>
      <c r="LQ282" s="86"/>
      <c r="LR282" s="86"/>
      <c r="LS282" s="86"/>
      <c r="LT282" s="86"/>
      <c r="LU282" s="86"/>
      <c r="LV282" s="86"/>
      <c r="LW282" s="86"/>
      <c r="LX282" s="86"/>
      <c r="LY282" s="86"/>
      <c r="LZ282" s="86"/>
      <c r="MA282" s="86"/>
      <c r="MB282" s="86"/>
      <c r="MC282" s="86"/>
      <c r="MD282" s="86"/>
      <c r="ME282" s="86"/>
      <c r="MF282" s="86"/>
      <c r="MG282" s="86"/>
      <c r="MH282" s="86"/>
      <c r="MI282" s="86"/>
      <c r="MJ282" s="86"/>
      <c r="MK282" s="86"/>
      <c r="ML282" s="86"/>
      <c r="MM282" s="86"/>
      <c r="MN282" s="86"/>
      <c r="MO282" s="86"/>
      <c r="MP282" s="86"/>
      <c r="MQ282" s="86"/>
      <c r="MR282" s="86"/>
      <c r="MS282" s="86"/>
      <c r="MT282" s="86"/>
      <c r="MU282" s="86"/>
      <c r="MV282" s="86"/>
      <c r="MW282" s="86"/>
      <c r="MX282" s="86"/>
      <c r="MY282" s="86"/>
      <c r="MZ282" s="86"/>
      <c r="NA282" s="86"/>
      <c r="NB282" s="86"/>
      <c r="NC282" s="86"/>
      <c r="ND282" s="86"/>
      <c r="NE282" s="86"/>
      <c r="NF282" s="86"/>
      <c r="NG282" s="86"/>
      <c r="NH282" s="86"/>
      <c r="NI282" s="86"/>
      <c r="NJ282" s="86"/>
      <c r="NK282" s="86"/>
      <c r="NL282" s="86"/>
      <c r="NM282" s="86"/>
      <c r="NN282" s="86"/>
      <c r="NO282" s="86"/>
      <c r="NP282" s="86"/>
      <c r="NQ282" s="86"/>
      <c r="NR282" s="86"/>
      <c r="NS282" s="86"/>
      <c r="NT282" s="86"/>
      <c r="NU282" s="86"/>
      <c r="NV282" s="86"/>
      <c r="NW282" s="86"/>
      <c r="NX282" s="86"/>
      <c r="NY282" s="86"/>
      <c r="NZ282" s="86"/>
      <c r="OA282" s="86"/>
      <c r="OB282" s="86"/>
      <c r="OC282" s="86"/>
      <c r="OD282" s="86"/>
      <c r="OE282" s="86"/>
      <c r="OF282" s="86"/>
      <c r="OG282" s="86"/>
      <c r="OH282" s="86"/>
      <c r="OI282" s="86"/>
      <c r="OJ282" s="86"/>
      <c r="OK282" s="86"/>
      <c r="OL282" s="86"/>
      <c r="OM282" s="86"/>
      <c r="ON282" s="86"/>
      <c r="OO282" s="86"/>
      <c r="OP282" s="86"/>
      <c r="OQ282" s="86"/>
      <c r="OR282" s="86"/>
      <c r="OS282" s="86"/>
      <c r="OT282" s="86"/>
      <c r="OU282" s="86"/>
      <c r="OV282" s="86"/>
      <c r="OW282" s="86"/>
      <c r="OX282" s="86"/>
      <c r="OY282" s="86"/>
      <c r="OZ282" s="86"/>
      <c r="PA282" s="86"/>
      <c r="PB282" s="86"/>
      <c r="PC282" s="86"/>
      <c r="PD282" s="86"/>
      <c r="PE282" s="86"/>
      <c r="PF282" s="86"/>
      <c r="PG282" s="86"/>
      <c r="PH282" s="86"/>
      <c r="PI282" s="86"/>
      <c r="PJ282" s="86"/>
      <c r="PK282" s="86"/>
      <c r="PL282" s="86"/>
      <c r="PM282" s="86"/>
      <c r="PN282" s="86"/>
      <c r="PO282" s="86"/>
      <c r="PP282" s="86"/>
      <c r="PQ282" s="86"/>
      <c r="PR282" s="86"/>
      <c r="PS282" s="86"/>
      <c r="PT282" s="86"/>
      <c r="PU282" s="86"/>
      <c r="PV282" s="86"/>
      <c r="PW282" s="86"/>
      <c r="PX282" s="86"/>
      <c r="PY282" s="86"/>
      <c r="PZ282" s="86"/>
      <c r="QA282" s="86"/>
      <c r="QB282" s="86"/>
      <c r="QC282" s="86"/>
      <c r="QD282" s="86"/>
      <c r="QE282" s="86"/>
      <c r="QF282" s="86"/>
      <c r="QG282" s="86"/>
      <c r="QH282" s="86"/>
      <c r="QI282" s="86"/>
      <c r="QJ282" s="86"/>
      <c r="QK282" s="86"/>
      <c r="QL282" s="86"/>
      <c r="QM282" s="86"/>
      <c r="QN282" s="86"/>
      <c r="QO282" s="86"/>
      <c r="QP282" s="86"/>
      <c r="QQ282" s="86"/>
      <c r="QR282" s="86"/>
      <c r="QS282" s="86"/>
      <c r="QT282" s="86"/>
      <c r="QU282" s="86"/>
      <c r="QV282" s="86"/>
      <c r="QW282" s="86"/>
      <c r="QX282" s="86"/>
      <c r="QY282" s="86"/>
      <c r="QZ282" s="86"/>
      <c r="RA282" s="86"/>
      <c r="RB282" s="86"/>
      <c r="RC282" s="86"/>
      <c r="RD282" s="86"/>
      <c r="RE282" s="86"/>
      <c r="RF282" s="86"/>
      <c r="RG282" s="86"/>
      <c r="RH282" s="86"/>
      <c r="RI282" s="86"/>
      <c r="RJ282" s="86"/>
      <c r="RK282" s="86"/>
      <c r="RL282" s="86"/>
      <c r="RM282" s="86"/>
      <c r="RN282" s="86"/>
      <c r="RO282" s="86"/>
      <c r="RP282" s="86"/>
      <c r="RQ282" s="86"/>
      <c r="RR282" s="86"/>
      <c r="RS282" s="86"/>
      <c r="RT282" s="86"/>
      <c r="RU282" s="86"/>
      <c r="RV282" s="86"/>
      <c r="RW282" s="86"/>
      <c r="RX282" s="86"/>
      <c r="RY282" s="86"/>
      <c r="RZ282" s="86"/>
      <c r="SA282" s="86"/>
      <c r="SB282" s="86"/>
      <c r="SC282" s="86"/>
      <c r="SD282" s="86"/>
      <c r="SE282" s="86"/>
      <c r="SF282" s="86"/>
      <c r="SG282" s="86"/>
      <c r="SH282" s="86"/>
      <c r="SI282" s="86"/>
      <c r="SJ282" s="86"/>
      <c r="SK282" s="86"/>
      <c r="SL282" s="86"/>
      <c r="SM282" s="86"/>
      <c r="SN282" s="86"/>
      <c r="SO282" s="86"/>
      <c r="SP282" s="86"/>
      <c r="SQ282" s="86"/>
      <c r="SR282" s="86"/>
      <c r="SS282" s="86"/>
      <c r="ST282" s="86"/>
      <c r="SU282" s="86"/>
      <c r="SV282" s="86"/>
      <c r="SW282" s="86"/>
      <c r="SX282" s="86"/>
      <c r="SY282" s="86"/>
      <c r="SZ282" s="86"/>
      <c r="TA282" s="86"/>
      <c r="TB282" s="86"/>
      <c r="TC282" s="86"/>
      <c r="TD282" s="86"/>
      <c r="TE282" s="86"/>
      <c r="TF282" s="86"/>
      <c r="TG282" s="86"/>
      <c r="TH282" s="86"/>
      <c r="TI282" s="86"/>
      <c r="TJ282" s="86"/>
      <c r="TK282" s="86"/>
      <c r="TL282" s="86"/>
      <c r="TM282" s="86"/>
      <c r="TN282" s="86"/>
      <c r="TO282" s="86"/>
      <c r="TP282" s="86"/>
      <c r="TQ282" s="86"/>
      <c r="TR282" s="86"/>
      <c r="TS282" s="86"/>
      <c r="TT282" s="86"/>
      <c r="TU282" s="86"/>
      <c r="TV282" s="86"/>
      <c r="TW282" s="86"/>
      <c r="TX282" s="86"/>
      <c r="TY282" s="86"/>
      <c r="TZ282" s="86"/>
      <c r="UA282" s="86"/>
      <c r="UB282" s="86"/>
      <c r="UC282" s="86"/>
      <c r="UD282" s="86"/>
      <c r="UE282" s="86"/>
      <c r="UF282" s="86"/>
      <c r="UG282" s="86"/>
      <c r="UH282" s="86"/>
      <c r="UI282" s="86"/>
      <c r="UJ282" s="86"/>
      <c r="UK282" s="86"/>
      <c r="UL282" s="86"/>
      <c r="UM282" s="86"/>
      <c r="UN282" s="86"/>
      <c r="UO282" s="86"/>
      <c r="UP282" s="86"/>
      <c r="UQ282" s="86"/>
      <c r="UR282" s="86"/>
      <c r="US282" s="86"/>
      <c r="UT282" s="86"/>
      <c r="UU282" s="86"/>
      <c r="UV282" s="86"/>
      <c r="UW282" s="86"/>
      <c r="UX282" s="86"/>
      <c r="UY282" s="86"/>
      <c r="UZ282" s="86"/>
      <c r="VA282" s="86"/>
      <c r="VB282" s="86"/>
      <c r="VC282" s="86"/>
      <c r="VD282" s="86"/>
      <c r="VE282" s="86"/>
      <c r="VF282" s="86"/>
      <c r="VG282" s="86"/>
      <c r="VH282" s="86"/>
      <c r="VI282" s="86"/>
      <c r="VJ282" s="86"/>
      <c r="VK282" s="86"/>
      <c r="VL282" s="86"/>
      <c r="VM282" s="86"/>
      <c r="VN282" s="86"/>
      <c r="VO282" s="86"/>
      <c r="VP282" s="86"/>
      <c r="VQ282" s="86"/>
      <c r="VR282" s="86"/>
      <c r="VS282" s="86"/>
      <c r="VT282" s="86"/>
      <c r="VU282" s="86"/>
      <c r="VV282" s="86"/>
      <c r="VW282" s="86"/>
      <c r="VX282" s="86"/>
      <c r="VY282" s="86"/>
      <c r="VZ282" s="86"/>
      <c r="WA282" s="86"/>
      <c r="WB282" s="86"/>
      <c r="WC282" s="86"/>
      <c r="WD282" s="86"/>
      <c r="WE282" s="86"/>
      <c r="WF282" s="86"/>
      <c r="WG282" s="86"/>
      <c r="WH282" s="86"/>
      <c r="WI282" s="86"/>
      <c r="WJ282" s="86"/>
      <c r="WK282" s="86"/>
      <c r="WL282" s="86"/>
      <c r="WM282" s="86"/>
      <c r="WN282" s="86"/>
      <c r="WO282" s="86"/>
      <c r="WP282" s="86"/>
      <c r="WQ282" s="86"/>
      <c r="WR282" s="86"/>
      <c r="WS282" s="86"/>
      <c r="WT282" s="86"/>
      <c r="WU282" s="86"/>
      <c r="WV282" s="86"/>
      <c r="WW282" s="86"/>
      <c r="WX282" s="86"/>
      <c r="WY282" s="86"/>
      <c r="WZ282" s="86"/>
      <c r="XA282" s="86"/>
      <c r="XB282" s="86"/>
      <c r="XC282" s="86"/>
      <c r="XD282" s="86"/>
      <c r="XE282" s="86"/>
      <c r="XF282" s="86"/>
      <c r="XG282" s="86"/>
      <c r="XH282" s="86"/>
      <c r="XI282" s="86"/>
      <c r="XJ282" s="86"/>
      <c r="XK282" s="86"/>
      <c r="XL282" s="86"/>
      <c r="XM282" s="86"/>
      <c r="XN282" s="86"/>
      <c r="XO282" s="86"/>
      <c r="XP282" s="86"/>
      <c r="XQ282" s="86"/>
      <c r="XR282" s="86"/>
      <c r="XS282" s="86"/>
      <c r="XT282" s="86"/>
      <c r="XU282" s="86"/>
      <c r="XV282" s="86"/>
      <c r="XW282" s="86"/>
      <c r="XX282" s="86"/>
      <c r="XY282" s="86"/>
      <c r="XZ282" s="86"/>
      <c r="YA282" s="86"/>
      <c r="YB282" s="86"/>
      <c r="YC282" s="86"/>
      <c r="YD282" s="86"/>
      <c r="YE282" s="86"/>
      <c r="YF282" s="86"/>
      <c r="YG282" s="86"/>
      <c r="YH282" s="86"/>
      <c r="YI282" s="86"/>
      <c r="YJ282" s="86"/>
      <c r="YK282" s="86"/>
      <c r="YL282" s="86"/>
      <c r="YM282" s="86"/>
      <c r="YN282" s="86"/>
      <c r="YO282" s="86"/>
      <c r="YP282" s="86"/>
      <c r="YQ282" s="86"/>
      <c r="YR282" s="86"/>
      <c r="YS282" s="86"/>
      <c r="YT282" s="86"/>
      <c r="YU282" s="86"/>
      <c r="YV282" s="86"/>
      <c r="YW282" s="86"/>
      <c r="YX282" s="86"/>
      <c r="YY282" s="86"/>
      <c r="YZ282" s="86"/>
      <c r="ZA282" s="86"/>
      <c r="ZB282" s="86"/>
      <c r="ZC282" s="86"/>
      <c r="ZD282" s="86"/>
      <c r="ZE282" s="86"/>
      <c r="ZF282" s="86"/>
      <c r="ZG282" s="86"/>
      <c r="ZH282" s="86"/>
      <c r="ZI282" s="86"/>
      <c r="ZJ282" s="86"/>
      <c r="ZK282" s="86"/>
      <c r="ZL282" s="86"/>
      <c r="ZM282" s="86"/>
      <c r="ZN282" s="86"/>
      <c r="ZO282" s="86"/>
      <c r="ZP282" s="86"/>
      <c r="ZQ282" s="86"/>
      <c r="ZR282" s="86"/>
      <c r="ZS282" s="86"/>
      <c r="ZT282" s="86"/>
      <c r="ZU282" s="86"/>
      <c r="ZV282" s="86"/>
      <c r="ZW282" s="86"/>
      <c r="ZX282" s="86"/>
      <c r="ZY282" s="86"/>
      <c r="ZZ282" s="86"/>
      <c r="AAA282" s="86"/>
      <c r="AAB282" s="86"/>
      <c r="AAC282" s="86"/>
      <c r="AAD282" s="86"/>
      <c r="AAE282" s="86"/>
      <c r="AAF282" s="86"/>
      <c r="AAG282" s="86"/>
      <c r="AAH282" s="86"/>
      <c r="AAI282" s="86"/>
      <c r="AAJ282" s="86"/>
      <c r="AAK282" s="86"/>
      <c r="AAL282" s="86"/>
      <c r="AAM282" s="86"/>
      <c r="AAN282" s="86"/>
      <c r="AAO282" s="86"/>
      <c r="AAP282" s="86"/>
      <c r="AAQ282" s="86"/>
      <c r="AAR282" s="86"/>
      <c r="AAS282" s="86"/>
      <c r="AAT282" s="86"/>
      <c r="AAU282" s="86"/>
      <c r="AAV282" s="86"/>
      <c r="AAW282" s="86"/>
      <c r="AAX282" s="86"/>
      <c r="AAY282" s="86"/>
      <c r="AAZ282" s="86"/>
      <c r="ABA282" s="86"/>
      <c r="ABB282" s="86"/>
      <c r="ABC282" s="86"/>
      <c r="ABD282" s="86"/>
      <c r="ABE282" s="86"/>
      <c r="ABF282" s="86"/>
      <c r="ABG282" s="86"/>
      <c r="ABH282" s="86"/>
      <c r="ABI282" s="86"/>
      <c r="ABJ282" s="86"/>
      <c r="ABK282" s="86"/>
      <c r="ABL282" s="86"/>
      <c r="ABM282" s="86"/>
      <c r="ABN282" s="86"/>
      <c r="ABO282" s="86"/>
      <c r="ABP282" s="86"/>
      <c r="ABQ282" s="86"/>
      <c r="ABR282" s="86"/>
      <c r="ABS282" s="86"/>
      <c r="ABT282" s="86"/>
      <c r="ABU282" s="86"/>
      <c r="ABV282" s="86"/>
      <c r="ABW282" s="86"/>
      <c r="ABX282" s="86"/>
      <c r="ABY282" s="86"/>
      <c r="ABZ282" s="86"/>
      <c r="ACA282" s="86"/>
      <c r="ACB282" s="86"/>
      <c r="ACC282" s="86"/>
      <c r="ACD282" s="86"/>
      <c r="ACE282" s="86"/>
      <c r="ACF282" s="86"/>
      <c r="ACG282" s="86"/>
      <c r="ACH282" s="86"/>
      <c r="ACI282" s="86"/>
      <c r="ACJ282" s="86"/>
      <c r="ACK282" s="86"/>
      <c r="ACL282" s="86"/>
      <c r="ACM282" s="86"/>
      <c r="ACN282" s="86"/>
      <c r="ACO282" s="86"/>
      <c r="ACP282" s="86"/>
      <c r="ACQ282" s="86"/>
      <c r="ACR282" s="86"/>
      <c r="ACS282" s="86"/>
      <c r="ACT282" s="86"/>
      <c r="ACU282" s="86"/>
      <c r="ACV282" s="86"/>
      <c r="ACW282" s="86"/>
      <c r="ACX282" s="86"/>
      <c r="ACY282" s="86"/>
      <c r="ACZ282" s="86"/>
      <c r="ADA282" s="86"/>
      <c r="ADB282" s="86"/>
      <c r="ADC282" s="86"/>
      <c r="ADD282" s="86"/>
      <c r="ADE282" s="86"/>
      <c r="ADF282" s="86"/>
      <c r="ADG282" s="86"/>
      <c r="ADH282" s="86"/>
      <c r="ADI282" s="86"/>
      <c r="ADJ282" s="86"/>
      <c r="ADK282" s="86"/>
      <c r="ADL282" s="86"/>
      <c r="ADM282" s="86"/>
      <c r="ADN282" s="86"/>
      <c r="ADO282" s="86"/>
      <c r="ADP282" s="86"/>
      <c r="ADQ282" s="86"/>
      <c r="ADR282" s="86"/>
      <c r="ADS282" s="86"/>
      <c r="ADT282" s="86"/>
      <c r="ADU282" s="86"/>
      <c r="ADV282" s="86"/>
      <c r="ADW282" s="86"/>
      <c r="ADX282" s="86"/>
      <c r="ADY282" s="86"/>
      <c r="ADZ282" s="86"/>
      <c r="AEA282" s="86"/>
      <c r="AEB282" s="86"/>
      <c r="AEC282" s="86"/>
      <c r="AED282" s="86"/>
      <c r="AEE282" s="86"/>
      <c r="AEF282" s="86"/>
      <c r="AEG282" s="86"/>
      <c r="AEH282" s="86"/>
      <c r="AEI282" s="86"/>
      <c r="AEJ282" s="86"/>
      <c r="AEK282" s="86"/>
      <c r="AEL282" s="86"/>
      <c r="AEM282" s="86"/>
      <c r="AEN282" s="86"/>
      <c r="AEO282" s="86"/>
      <c r="AEP282" s="86"/>
      <c r="AEQ282" s="86"/>
      <c r="AER282" s="86"/>
      <c r="AES282" s="86"/>
      <c r="AET282" s="86"/>
      <c r="AEU282" s="86"/>
      <c r="AEV282" s="86"/>
      <c r="AEW282" s="86"/>
      <c r="AEX282" s="86"/>
      <c r="AEY282" s="86"/>
      <c r="AEZ282" s="86"/>
      <c r="AFA282" s="86"/>
      <c r="AFB282" s="86"/>
      <c r="AFC282" s="86"/>
      <c r="AFD282" s="86"/>
      <c r="AFE282" s="86"/>
      <c r="AFF282" s="86"/>
      <c r="AFG282" s="86"/>
      <c r="AFH282" s="86"/>
      <c r="AFI282" s="86"/>
      <c r="AFJ282" s="86"/>
      <c r="AFK282" s="86"/>
      <c r="AFL282" s="86"/>
      <c r="AFM282" s="86"/>
      <c r="AFN282" s="86"/>
      <c r="AFO282" s="86"/>
      <c r="AFP282" s="86"/>
      <c r="AFQ282" s="86"/>
      <c r="AFR282" s="86"/>
      <c r="AFS282" s="86"/>
      <c r="AFT282" s="86"/>
      <c r="AFU282" s="86"/>
      <c r="AFV282" s="86"/>
      <c r="AFW282" s="86"/>
      <c r="AFX282" s="86"/>
      <c r="AFY282" s="86"/>
      <c r="AFZ282" s="86"/>
      <c r="AGA282" s="86"/>
      <c r="AGB282" s="86"/>
      <c r="AGC282" s="86"/>
      <c r="AGD282" s="86"/>
      <c r="AGE282" s="86"/>
      <c r="AGF282" s="86"/>
      <c r="AGG282" s="86"/>
      <c r="AGH282" s="86"/>
      <c r="AGI282" s="86"/>
      <c r="AGJ282" s="86"/>
      <c r="AGK282" s="86"/>
      <c r="AGL282" s="86"/>
      <c r="AGM282" s="86"/>
      <c r="AGN282" s="86"/>
      <c r="AGO282" s="86"/>
      <c r="AGP282" s="86"/>
      <c r="AGQ282" s="86"/>
      <c r="AGR282" s="86"/>
      <c r="AGS282" s="86"/>
      <c r="AGT282" s="86"/>
      <c r="AGU282" s="86"/>
      <c r="AGV282" s="86"/>
      <c r="AGW282" s="86"/>
      <c r="AGX282" s="86"/>
      <c r="AGY282" s="86"/>
      <c r="AGZ282" s="86"/>
      <c r="AHA282" s="86"/>
      <c r="AHB282" s="86"/>
      <c r="AHC282" s="86"/>
      <c r="AHD282" s="86"/>
      <c r="AHE282" s="86"/>
      <c r="AHF282" s="86"/>
      <c r="AHG282" s="86"/>
      <c r="AHH282" s="86"/>
      <c r="AHI282" s="86"/>
      <c r="AHJ282" s="86"/>
      <c r="AHK282" s="86"/>
      <c r="AHL282" s="86"/>
      <c r="AHM282" s="86"/>
      <c r="AHN282" s="86"/>
      <c r="AHO282" s="86"/>
      <c r="AHP282" s="86"/>
      <c r="AHQ282" s="86"/>
      <c r="AHR282" s="86"/>
      <c r="AHS282" s="86"/>
      <c r="AHT282" s="86"/>
      <c r="AHU282" s="86"/>
      <c r="AHV282" s="86"/>
      <c r="AHW282" s="86"/>
      <c r="AHX282" s="86"/>
      <c r="AHY282" s="86"/>
      <c r="AHZ282" s="86"/>
      <c r="AIA282" s="86"/>
      <c r="AIB282" s="86"/>
      <c r="AIC282" s="86"/>
      <c r="AID282" s="86"/>
      <c r="AIE282" s="86"/>
      <c r="AIF282" s="86"/>
      <c r="AIG282" s="86"/>
      <c r="AIH282" s="86"/>
      <c r="AII282" s="86"/>
      <c r="AIJ282" s="86"/>
      <c r="AIK282" s="86"/>
      <c r="AIL282" s="86"/>
      <c r="AIM282" s="86"/>
      <c r="AIN282" s="86"/>
      <c r="AIO282" s="86"/>
      <c r="AIP282" s="86"/>
      <c r="AIQ282" s="86"/>
      <c r="AIR282" s="86"/>
      <c r="AIS282" s="86"/>
      <c r="AIT282" s="86"/>
      <c r="AIU282" s="86"/>
      <c r="AIV282" s="86"/>
      <c r="AIW282" s="86"/>
      <c r="AIX282" s="86"/>
      <c r="AIY282" s="86"/>
      <c r="AIZ282" s="86"/>
      <c r="AJA282" s="86"/>
      <c r="AJB282" s="86"/>
      <c r="AJC282" s="86"/>
      <c r="AJD282" s="86"/>
      <c r="AJE282" s="86"/>
      <c r="AJF282" s="86"/>
      <c r="AJG282" s="86"/>
      <c r="AJH282" s="86"/>
      <c r="AJI282" s="86"/>
      <c r="AJJ282" s="86"/>
      <c r="AJK282" s="86"/>
      <c r="AJL282" s="86"/>
      <c r="AJM282" s="86"/>
      <c r="AJN282" s="86"/>
      <c r="AJO282" s="86"/>
      <c r="AJP282" s="86"/>
      <c r="AJQ282" s="86"/>
      <c r="AJR282" s="86"/>
      <c r="AJS282" s="86"/>
      <c r="AJT282" s="86"/>
      <c r="AJU282" s="86"/>
      <c r="AJV282" s="86"/>
      <c r="AJW282" s="86"/>
      <c r="AJX282" s="86"/>
      <c r="AJY282" s="86"/>
      <c r="AJZ282" s="86"/>
      <c r="AKA282" s="86"/>
      <c r="AKB282" s="86"/>
      <c r="AKC282" s="86"/>
      <c r="AKD282" s="86"/>
      <c r="AKE282" s="86"/>
      <c r="AKF282" s="86"/>
      <c r="AKG282" s="86"/>
      <c r="AKH282" s="86"/>
      <c r="AKI282" s="86"/>
      <c r="AKJ282" s="86"/>
      <c r="AKK282" s="86"/>
      <c r="AKL282" s="86"/>
      <c r="AKM282" s="86"/>
      <c r="AKN282" s="86"/>
      <c r="AKO282" s="86"/>
      <c r="AKP282" s="86"/>
      <c r="AKQ282" s="86"/>
      <c r="AKR282" s="86"/>
      <c r="AKS282" s="86"/>
      <c r="AKT282" s="86"/>
      <c r="AKU282" s="86"/>
      <c r="AKV282" s="86"/>
      <c r="AKW282" s="86"/>
      <c r="AKX282" s="86"/>
      <c r="AKY282" s="86"/>
      <c r="AKZ282" s="86"/>
      <c r="ALA282" s="86"/>
      <c r="ALB282" s="86"/>
      <c r="ALC282" s="86"/>
      <c r="ALD282" s="86"/>
      <c r="ALE282" s="86"/>
      <c r="ALF282" s="86"/>
      <c r="ALG282" s="86"/>
      <c r="ALH282" s="86"/>
      <c r="ALI282" s="86"/>
      <c r="ALJ282" s="86"/>
      <c r="ALK282" s="86"/>
      <c r="ALL282" s="86"/>
      <c r="ALM282" s="86"/>
      <c r="ALN282" s="86"/>
      <c r="ALO282" s="86"/>
      <c r="ALP282" s="86"/>
      <c r="ALQ282" s="86"/>
      <c r="ALR282" s="86"/>
      <c r="ALS282" s="86"/>
      <c r="ALT282" s="86"/>
      <c r="ALU282" s="86"/>
      <c r="ALV282" s="86"/>
      <c r="ALW282" s="86"/>
      <c r="ALX282" s="86"/>
      <c r="ALY282" s="86"/>
      <c r="ALZ282" s="86"/>
      <c r="AMA282" s="86"/>
      <c r="AMB282" s="86"/>
    </row>
    <row r="283" spans="1:1016" s="13" customFormat="1" ht="51.75" customHeight="1">
      <c r="A283" s="155">
        <v>30</v>
      </c>
      <c r="B283" s="199" t="s">
        <v>135</v>
      </c>
      <c r="C283" s="198" t="s">
        <v>133</v>
      </c>
      <c r="D283" s="243">
        <v>13</v>
      </c>
      <c r="E283" s="243">
        <v>20</v>
      </c>
      <c r="F283" s="243">
        <v>2</v>
      </c>
      <c r="G283" s="243">
        <v>18</v>
      </c>
      <c r="H283" s="243">
        <v>899</v>
      </c>
      <c r="I283" s="243">
        <v>77.3</v>
      </c>
      <c r="J283" s="243">
        <v>821.7</v>
      </c>
      <c r="K283" s="243">
        <v>40</v>
      </c>
      <c r="L283" s="252">
        <v>4</v>
      </c>
      <c r="M283" s="252">
        <v>36</v>
      </c>
      <c r="N283" s="315" t="s">
        <v>663</v>
      </c>
      <c r="O283" s="296" t="s">
        <v>906</v>
      </c>
      <c r="P283" s="295" t="s">
        <v>661</v>
      </c>
      <c r="Q283" s="250"/>
      <c r="R283" s="85">
        <v>22</v>
      </c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  <c r="FS283" s="86"/>
      <c r="FT283" s="86"/>
      <c r="FU283" s="86"/>
      <c r="FV283" s="86"/>
      <c r="FW283" s="86"/>
      <c r="FX283" s="86"/>
      <c r="FY283" s="86"/>
      <c r="FZ283" s="86"/>
      <c r="GA283" s="86"/>
      <c r="GB283" s="86"/>
      <c r="GC283" s="86"/>
      <c r="GD283" s="86"/>
      <c r="GE283" s="86"/>
      <c r="GF283" s="86"/>
      <c r="GG283" s="86"/>
      <c r="GH283" s="86"/>
      <c r="GI283" s="86"/>
      <c r="GJ283" s="86"/>
      <c r="GK283" s="86"/>
      <c r="GL283" s="86"/>
      <c r="GM283" s="86"/>
      <c r="GN283" s="86"/>
      <c r="GO283" s="86"/>
      <c r="GP283" s="86"/>
      <c r="GQ283" s="86"/>
      <c r="GR283" s="86"/>
      <c r="GS283" s="86"/>
      <c r="GT283" s="86"/>
      <c r="GU283" s="86"/>
      <c r="GV283" s="86"/>
      <c r="GW283" s="86"/>
      <c r="GX283" s="86"/>
      <c r="GY283" s="86"/>
      <c r="GZ283" s="86"/>
      <c r="HA283" s="86"/>
      <c r="HB283" s="86"/>
      <c r="HC283" s="86"/>
      <c r="HD283" s="86"/>
      <c r="HE283" s="86"/>
      <c r="HF283" s="86"/>
      <c r="HG283" s="86"/>
      <c r="HH283" s="86"/>
      <c r="HI283" s="86"/>
      <c r="HJ283" s="86"/>
      <c r="HK283" s="86"/>
      <c r="HL283" s="86"/>
      <c r="HM283" s="86"/>
      <c r="HN283" s="86"/>
      <c r="HO283" s="86"/>
      <c r="HP283" s="86"/>
      <c r="HQ283" s="86"/>
      <c r="HR283" s="86"/>
      <c r="HS283" s="86"/>
      <c r="HT283" s="86"/>
      <c r="HU283" s="86"/>
      <c r="HV283" s="86"/>
      <c r="HW283" s="86"/>
      <c r="HX283" s="86"/>
      <c r="HY283" s="86"/>
      <c r="HZ283" s="86"/>
      <c r="IA283" s="86"/>
      <c r="IB283" s="86"/>
      <c r="IC283" s="86"/>
      <c r="ID283" s="86"/>
      <c r="IE283" s="86"/>
      <c r="IF283" s="86"/>
      <c r="IG283" s="86"/>
      <c r="IH283" s="86"/>
      <c r="II283" s="86"/>
      <c r="IJ283" s="86"/>
      <c r="IK283" s="86"/>
      <c r="IL283" s="86"/>
      <c r="IM283" s="86"/>
      <c r="IN283" s="86"/>
      <c r="IO283" s="86"/>
      <c r="IP283" s="86"/>
      <c r="IQ283" s="86"/>
      <c r="IR283" s="86"/>
      <c r="IS283" s="86"/>
      <c r="IT283" s="86"/>
      <c r="IU283" s="86"/>
      <c r="IV283" s="86"/>
      <c r="IW283" s="86"/>
      <c r="IX283" s="86"/>
      <c r="IY283" s="86"/>
      <c r="IZ283" s="86"/>
      <c r="JA283" s="86"/>
      <c r="JB283" s="86"/>
      <c r="JC283" s="86"/>
      <c r="JD283" s="86"/>
      <c r="JE283" s="86"/>
      <c r="JF283" s="86"/>
      <c r="JG283" s="86"/>
      <c r="JH283" s="86"/>
      <c r="JI283" s="86"/>
      <c r="JJ283" s="86"/>
      <c r="JK283" s="86"/>
      <c r="JL283" s="86"/>
      <c r="JM283" s="86"/>
      <c r="JN283" s="86"/>
      <c r="JO283" s="86"/>
      <c r="JP283" s="86"/>
      <c r="JQ283" s="86"/>
      <c r="JR283" s="86"/>
      <c r="JS283" s="86"/>
      <c r="JT283" s="86"/>
      <c r="JU283" s="86"/>
      <c r="JV283" s="86"/>
      <c r="JW283" s="86"/>
      <c r="JX283" s="86"/>
      <c r="JY283" s="86"/>
      <c r="JZ283" s="86"/>
      <c r="KA283" s="86"/>
      <c r="KB283" s="86"/>
      <c r="KC283" s="86"/>
      <c r="KD283" s="86"/>
      <c r="KE283" s="86"/>
      <c r="KF283" s="86"/>
      <c r="KG283" s="86"/>
      <c r="KH283" s="86"/>
      <c r="KI283" s="86"/>
      <c r="KJ283" s="86"/>
      <c r="KK283" s="86"/>
      <c r="KL283" s="86"/>
      <c r="KM283" s="86"/>
      <c r="KN283" s="86"/>
      <c r="KO283" s="86"/>
      <c r="KP283" s="86"/>
      <c r="KQ283" s="86"/>
      <c r="KR283" s="86"/>
      <c r="KS283" s="86"/>
      <c r="KT283" s="86"/>
      <c r="KU283" s="86"/>
      <c r="KV283" s="86"/>
      <c r="KW283" s="86"/>
      <c r="KX283" s="86"/>
      <c r="KY283" s="86"/>
      <c r="KZ283" s="86"/>
      <c r="LA283" s="86"/>
      <c r="LB283" s="86"/>
      <c r="LC283" s="86"/>
      <c r="LD283" s="86"/>
      <c r="LE283" s="86"/>
      <c r="LF283" s="86"/>
      <c r="LG283" s="86"/>
      <c r="LH283" s="86"/>
      <c r="LI283" s="86"/>
      <c r="LJ283" s="86"/>
      <c r="LK283" s="86"/>
      <c r="LL283" s="86"/>
      <c r="LM283" s="86"/>
      <c r="LN283" s="86"/>
      <c r="LO283" s="86"/>
      <c r="LP283" s="86"/>
      <c r="LQ283" s="86"/>
      <c r="LR283" s="86"/>
      <c r="LS283" s="86"/>
      <c r="LT283" s="86"/>
      <c r="LU283" s="86"/>
      <c r="LV283" s="86"/>
      <c r="LW283" s="86"/>
      <c r="LX283" s="86"/>
      <c r="LY283" s="86"/>
      <c r="LZ283" s="86"/>
      <c r="MA283" s="86"/>
      <c r="MB283" s="86"/>
      <c r="MC283" s="86"/>
      <c r="MD283" s="86"/>
      <c r="ME283" s="86"/>
      <c r="MF283" s="86"/>
      <c r="MG283" s="86"/>
      <c r="MH283" s="86"/>
      <c r="MI283" s="86"/>
      <c r="MJ283" s="86"/>
      <c r="MK283" s="86"/>
      <c r="ML283" s="86"/>
      <c r="MM283" s="86"/>
      <c r="MN283" s="86"/>
      <c r="MO283" s="86"/>
      <c r="MP283" s="86"/>
      <c r="MQ283" s="86"/>
      <c r="MR283" s="86"/>
      <c r="MS283" s="86"/>
      <c r="MT283" s="86"/>
      <c r="MU283" s="86"/>
      <c r="MV283" s="86"/>
      <c r="MW283" s="86"/>
      <c r="MX283" s="86"/>
      <c r="MY283" s="86"/>
      <c r="MZ283" s="86"/>
      <c r="NA283" s="86"/>
      <c r="NB283" s="86"/>
      <c r="NC283" s="86"/>
      <c r="ND283" s="86"/>
      <c r="NE283" s="86"/>
      <c r="NF283" s="86"/>
      <c r="NG283" s="86"/>
      <c r="NH283" s="86"/>
      <c r="NI283" s="86"/>
      <c r="NJ283" s="86"/>
      <c r="NK283" s="86"/>
      <c r="NL283" s="86"/>
      <c r="NM283" s="86"/>
      <c r="NN283" s="86"/>
      <c r="NO283" s="86"/>
      <c r="NP283" s="86"/>
      <c r="NQ283" s="86"/>
      <c r="NR283" s="86"/>
      <c r="NS283" s="86"/>
      <c r="NT283" s="86"/>
      <c r="NU283" s="86"/>
      <c r="NV283" s="86"/>
      <c r="NW283" s="86"/>
      <c r="NX283" s="86"/>
      <c r="NY283" s="86"/>
      <c r="NZ283" s="86"/>
      <c r="OA283" s="86"/>
      <c r="OB283" s="86"/>
      <c r="OC283" s="86"/>
      <c r="OD283" s="86"/>
      <c r="OE283" s="86"/>
      <c r="OF283" s="86"/>
      <c r="OG283" s="86"/>
      <c r="OH283" s="86"/>
      <c r="OI283" s="86"/>
      <c r="OJ283" s="86"/>
      <c r="OK283" s="86"/>
      <c r="OL283" s="86"/>
      <c r="OM283" s="86"/>
      <c r="ON283" s="86"/>
      <c r="OO283" s="86"/>
      <c r="OP283" s="86"/>
      <c r="OQ283" s="86"/>
      <c r="OR283" s="86"/>
      <c r="OS283" s="86"/>
      <c r="OT283" s="86"/>
      <c r="OU283" s="86"/>
      <c r="OV283" s="86"/>
      <c r="OW283" s="86"/>
      <c r="OX283" s="86"/>
      <c r="OY283" s="86"/>
      <c r="OZ283" s="86"/>
      <c r="PA283" s="86"/>
      <c r="PB283" s="86"/>
      <c r="PC283" s="86"/>
      <c r="PD283" s="86"/>
      <c r="PE283" s="86"/>
      <c r="PF283" s="86"/>
      <c r="PG283" s="86"/>
      <c r="PH283" s="86"/>
      <c r="PI283" s="86"/>
      <c r="PJ283" s="86"/>
      <c r="PK283" s="86"/>
      <c r="PL283" s="86"/>
      <c r="PM283" s="86"/>
      <c r="PN283" s="86"/>
      <c r="PO283" s="86"/>
      <c r="PP283" s="86"/>
      <c r="PQ283" s="86"/>
      <c r="PR283" s="86"/>
      <c r="PS283" s="86"/>
      <c r="PT283" s="86"/>
      <c r="PU283" s="86"/>
      <c r="PV283" s="86"/>
      <c r="PW283" s="86"/>
      <c r="PX283" s="86"/>
      <c r="PY283" s="86"/>
      <c r="PZ283" s="86"/>
      <c r="QA283" s="86"/>
      <c r="QB283" s="86"/>
      <c r="QC283" s="86"/>
      <c r="QD283" s="86"/>
      <c r="QE283" s="86"/>
      <c r="QF283" s="86"/>
      <c r="QG283" s="86"/>
      <c r="QH283" s="86"/>
      <c r="QI283" s="86"/>
      <c r="QJ283" s="86"/>
      <c r="QK283" s="86"/>
      <c r="QL283" s="86"/>
      <c r="QM283" s="86"/>
      <c r="QN283" s="86"/>
      <c r="QO283" s="86"/>
      <c r="QP283" s="86"/>
      <c r="QQ283" s="86"/>
      <c r="QR283" s="86"/>
      <c r="QS283" s="86"/>
      <c r="QT283" s="86"/>
      <c r="QU283" s="86"/>
      <c r="QV283" s="86"/>
      <c r="QW283" s="86"/>
      <c r="QX283" s="86"/>
      <c r="QY283" s="86"/>
      <c r="QZ283" s="86"/>
      <c r="RA283" s="86"/>
      <c r="RB283" s="86"/>
      <c r="RC283" s="86"/>
      <c r="RD283" s="86"/>
      <c r="RE283" s="86"/>
      <c r="RF283" s="86"/>
      <c r="RG283" s="86"/>
      <c r="RH283" s="86"/>
      <c r="RI283" s="86"/>
      <c r="RJ283" s="86"/>
      <c r="RK283" s="86"/>
      <c r="RL283" s="86"/>
      <c r="RM283" s="86"/>
      <c r="RN283" s="86"/>
      <c r="RO283" s="86"/>
      <c r="RP283" s="86"/>
      <c r="RQ283" s="86"/>
      <c r="RR283" s="86"/>
      <c r="RS283" s="86"/>
      <c r="RT283" s="86"/>
      <c r="RU283" s="86"/>
      <c r="RV283" s="86"/>
      <c r="RW283" s="86"/>
      <c r="RX283" s="86"/>
      <c r="RY283" s="86"/>
      <c r="RZ283" s="86"/>
      <c r="SA283" s="86"/>
      <c r="SB283" s="86"/>
      <c r="SC283" s="86"/>
      <c r="SD283" s="86"/>
      <c r="SE283" s="86"/>
      <c r="SF283" s="86"/>
      <c r="SG283" s="86"/>
      <c r="SH283" s="86"/>
      <c r="SI283" s="86"/>
      <c r="SJ283" s="86"/>
      <c r="SK283" s="86"/>
      <c r="SL283" s="86"/>
      <c r="SM283" s="86"/>
      <c r="SN283" s="86"/>
      <c r="SO283" s="86"/>
      <c r="SP283" s="86"/>
      <c r="SQ283" s="86"/>
      <c r="SR283" s="86"/>
      <c r="SS283" s="86"/>
      <c r="ST283" s="86"/>
      <c r="SU283" s="86"/>
      <c r="SV283" s="86"/>
      <c r="SW283" s="86"/>
      <c r="SX283" s="86"/>
      <c r="SY283" s="86"/>
      <c r="SZ283" s="86"/>
      <c r="TA283" s="86"/>
      <c r="TB283" s="86"/>
      <c r="TC283" s="86"/>
      <c r="TD283" s="86"/>
      <c r="TE283" s="86"/>
      <c r="TF283" s="86"/>
      <c r="TG283" s="86"/>
      <c r="TH283" s="86"/>
      <c r="TI283" s="86"/>
      <c r="TJ283" s="86"/>
      <c r="TK283" s="86"/>
      <c r="TL283" s="86"/>
      <c r="TM283" s="86"/>
      <c r="TN283" s="86"/>
      <c r="TO283" s="86"/>
      <c r="TP283" s="86"/>
      <c r="TQ283" s="86"/>
      <c r="TR283" s="86"/>
      <c r="TS283" s="86"/>
      <c r="TT283" s="86"/>
      <c r="TU283" s="86"/>
      <c r="TV283" s="86"/>
      <c r="TW283" s="86"/>
      <c r="TX283" s="86"/>
      <c r="TY283" s="86"/>
      <c r="TZ283" s="86"/>
      <c r="UA283" s="86"/>
      <c r="UB283" s="86"/>
      <c r="UC283" s="86"/>
      <c r="UD283" s="86"/>
      <c r="UE283" s="86"/>
      <c r="UF283" s="86"/>
      <c r="UG283" s="86"/>
      <c r="UH283" s="86"/>
      <c r="UI283" s="86"/>
      <c r="UJ283" s="86"/>
      <c r="UK283" s="86"/>
      <c r="UL283" s="86"/>
      <c r="UM283" s="86"/>
      <c r="UN283" s="86"/>
      <c r="UO283" s="86"/>
      <c r="UP283" s="86"/>
      <c r="UQ283" s="86"/>
      <c r="UR283" s="86"/>
      <c r="US283" s="86"/>
      <c r="UT283" s="86"/>
      <c r="UU283" s="86"/>
      <c r="UV283" s="86"/>
      <c r="UW283" s="86"/>
      <c r="UX283" s="86"/>
      <c r="UY283" s="86"/>
      <c r="UZ283" s="86"/>
      <c r="VA283" s="86"/>
      <c r="VB283" s="86"/>
      <c r="VC283" s="86"/>
      <c r="VD283" s="86"/>
      <c r="VE283" s="86"/>
      <c r="VF283" s="86"/>
      <c r="VG283" s="86"/>
      <c r="VH283" s="86"/>
      <c r="VI283" s="86"/>
      <c r="VJ283" s="86"/>
      <c r="VK283" s="86"/>
      <c r="VL283" s="86"/>
      <c r="VM283" s="86"/>
      <c r="VN283" s="86"/>
      <c r="VO283" s="86"/>
      <c r="VP283" s="86"/>
      <c r="VQ283" s="86"/>
      <c r="VR283" s="86"/>
      <c r="VS283" s="86"/>
      <c r="VT283" s="86"/>
      <c r="VU283" s="86"/>
      <c r="VV283" s="86"/>
      <c r="VW283" s="86"/>
      <c r="VX283" s="86"/>
      <c r="VY283" s="86"/>
      <c r="VZ283" s="86"/>
      <c r="WA283" s="86"/>
      <c r="WB283" s="86"/>
      <c r="WC283" s="86"/>
      <c r="WD283" s="86"/>
      <c r="WE283" s="86"/>
      <c r="WF283" s="86"/>
      <c r="WG283" s="86"/>
      <c r="WH283" s="86"/>
      <c r="WI283" s="86"/>
      <c r="WJ283" s="86"/>
      <c r="WK283" s="86"/>
      <c r="WL283" s="86"/>
      <c r="WM283" s="86"/>
      <c r="WN283" s="86"/>
      <c r="WO283" s="86"/>
      <c r="WP283" s="86"/>
      <c r="WQ283" s="86"/>
      <c r="WR283" s="86"/>
      <c r="WS283" s="86"/>
      <c r="WT283" s="86"/>
      <c r="WU283" s="86"/>
      <c r="WV283" s="86"/>
      <c r="WW283" s="86"/>
      <c r="WX283" s="86"/>
      <c r="WY283" s="86"/>
      <c r="WZ283" s="86"/>
      <c r="XA283" s="86"/>
      <c r="XB283" s="86"/>
      <c r="XC283" s="86"/>
      <c r="XD283" s="86"/>
      <c r="XE283" s="86"/>
      <c r="XF283" s="86"/>
      <c r="XG283" s="86"/>
      <c r="XH283" s="86"/>
      <c r="XI283" s="86"/>
      <c r="XJ283" s="86"/>
      <c r="XK283" s="86"/>
      <c r="XL283" s="86"/>
      <c r="XM283" s="86"/>
      <c r="XN283" s="86"/>
      <c r="XO283" s="86"/>
      <c r="XP283" s="86"/>
      <c r="XQ283" s="86"/>
      <c r="XR283" s="86"/>
      <c r="XS283" s="86"/>
      <c r="XT283" s="86"/>
      <c r="XU283" s="86"/>
      <c r="XV283" s="86"/>
      <c r="XW283" s="86"/>
      <c r="XX283" s="86"/>
      <c r="XY283" s="86"/>
      <c r="XZ283" s="86"/>
      <c r="YA283" s="86"/>
      <c r="YB283" s="86"/>
      <c r="YC283" s="86"/>
      <c r="YD283" s="86"/>
      <c r="YE283" s="86"/>
      <c r="YF283" s="86"/>
      <c r="YG283" s="86"/>
      <c r="YH283" s="86"/>
      <c r="YI283" s="86"/>
      <c r="YJ283" s="86"/>
      <c r="YK283" s="86"/>
      <c r="YL283" s="86"/>
      <c r="YM283" s="86"/>
      <c r="YN283" s="86"/>
      <c r="YO283" s="86"/>
      <c r="YP283" s="86"/>
      <c r="YQ283" s="86"/>
      <c r="YR283" s="86"/>
      <c r="YS283" s="86"/>
      <c r="YT283" s="86"/>
      <c r="YU283" s="86"/>
      <c r="YV283" s="86"/>
      <c r="YW283" s="86"/>
      <c r="YX283" s="86"/>
      <c r="YY283" s="86"/>
      <c r="YZ283" s="86"/>
      <c r="ZA283" s="86"/>
      <c r="ZB283" s="86"/>
      <c r="ZC283" s="86"/>
      <c r="ZD283" s="86"/>
      <c r="ZE283" s="86"/>
      <c r="ZF283" s="86"/>
      <c r="ZG283" s="86"/>
      <c r="ZH283" s="86"/>
      <c r="ZI283" s="86"/>
      <c r="ZJ283" s="86"/>
      <c r="ZK283" s="86"/>
      <c r="ZL283" s="86"/>
      <c r="ZM283" s="86"/>
      <c r="ZN283" s="86"/>
      <c r="ZO283" s="86"/>
      <c r="ZP283" s="86"/>
      <c r="ZQ283" s="86"/>
      <c r="ZR283" s="86"/>
      <c r="ZS283" s="86"/>
      <c r="ZT283" s="86"/>
      <c r="ZU283" s="86"/>
      <c r="ZV283" s="86"/>
      <c r="ZW283" s="86"/>
      <c r="ZX283" s="86"/>
      <c r="ZY283" s="86"/>
      <c r="ZZ283" s="86"/>
      <c r="AAA283" s="86"/>
      <c r="AAB283" s="86"/>
      <c r="AAC283" s="86"/>
      <c r="AAD283" s="86"/>
      <c r="AAE283" s="86"/>
      <c r="AAF283" s="86"/>
      <c r="AAG283" s="86"/>
      <c r="AAH283" s="86"/>
      <c r="AAI283" s="86"/>
      <c r="AAJ283" s="86"/>
      <c r="AAK283" s="86"/>
      <c r="AAL283" s="86"/>
      <c r="AAM283" s="86"/>
      <c r="AAN283" s="86"/>
      <c r="AAO283" s="86"/>
      <c r="AAP283" s="86"/>
      <c r="AAQ283" s="86"/>
      <c r="AAR283" s="86"/>
      <c r="AAS283" s="86"/>
      <c r="AAT283" s="86"/>
      <c r="AAU283" s="86"/>
      <c r="AAV283" s="86"/>
      <c r="AAW283" s="86"/>
      <c r="AAX283" s="86"/>
      <c r="AAY283" s="86"/>
      <c r="AAZ283" s="86"/>
      <c r="ABA283" s="86"/>
      <c r="ABB283" s="86"/>
      <c r="ABC283" s="86"/>
      <c r="ABD283" s="86"/>
      <c r="ABE283" s="86"/>
      <c r="ABF283" s="86"/>
      <c r="ABG283" s="86"/>
      <c r="ABH283" s="86"/>
      <c r="ABI283" s="86"/>
      <c r="ABJ283" s="86"/>
      <c r="ABK283" s="86"/>
      <c r="ABL283" s="86"/>
      <c r="ABM283" s="86"/>
      <c r="ABN283" s="86"/>
      <c r="ABO283" s="86"/>
      <c r="ABP283" s="86"/>
      <c r="ABQ283" s="86"/>
      <c r="ABR283" s="86"/>
      <c r="ABS283" s="86"/>
      <c r="ABT283" s="86"/>
      <c r="ABU283" s="86"/>
      <c r="ABV283" s="86"/>
      <c r="ABW283" s="86"/>
      <c r="ABX283" s="86"/>
      <c r="ABY283" s="86"/>
      <c r="ABZ283" s="86"/>
      <c r="ACA283" s="86"/>
      <c r="ACB283" s="86"/>
      <c r="ACC283" s="86"/>
      <c r="ACD283" s="86"/>
      <c r="ACE283" s="86"/>
      <c r="ACF283" s="86"/>
      <c r="ACG283" s="86"/>
      <c r="ACH283" s="86"/>
      <c r="ACI283" s="86"/>
      <c r="ACJ283" s="86"/>
      <c r="ACK283" s="86"/>
      <c r="ACL283" s="86"/>
      <c r="ACM283" s="86"/>
      <c r="ACN283" s="86"/>
      <c r="ACO283" s="86"/>
      <c r="ACP283" s="86"/>
      <c r="ACQ283" s="86"/>
      <c r="ACR283" s="86"/>
      <c r="ACS283" s="86"/>
      <c r="ACT283" s="86"/>
      <c r="ACU283" s="86"/>
      <c r="ACV283" s="86"/>
      <c r="ACW283" s="86"/>
      <c r="ACX283" s="86"/>
      <c r="ACY283" s="86"/>
      <c r="ACZ283" s="86"/>
      <c r="ADA283" s="86"/>
      <c r="ADB283" s="86"/>
      <c r="ADC283" s="86"/>
      <c r="ADD283" s="86"/>
      <c r="ADE283" s="86"/>
      <c r="ADF283" s="86"/>
      <c r="ADG283" s="86"/>
      <c r="ADH283" s="86"/>
      <c r="ADI283" s="86"/>
      <c r="ADJ283" s="86"/>
      <c r="ADK283" s="86"/>
      <c r="ADL283" s="86"/>
      <c r="ADM283" s="86"/>
      <c r="ADN283" s="86"/>
      <c r="ADO283" s="86"/>
      <c r="ADP283" s="86"/>
      <c r="ADQ283" s="86"/>
      <c r="ADR283" s="86"/>
      <c r="ADS283" s="86"/>
      <c r="ADT283" s="86"/>
      <c r="ADU283" s="86"/>
      <c r="ADV283" s="86"/>
      <c r="ADW283" s="86"/>
      <c r="ADX283" s="86"/>
      <c r="ADY283" s="86"/>
      <c r="ADZ283" s="86"/>
      <c r="AEA283" s="86"/>
      <c r="AEB283" s="86"/>
      <c r="AEC283" s="86"/>
      <c r="AED283" s="86"/>
      <c r="AEE283" s="86"/>
      <c r="AEF283" s="86"/>
      <c r="AEG283" s="86"/>
      <c r="AEH283" s="86"/>
      <c r="AEI283" s="86"/>
      <c r="AEJ283" s="86"/>
      <c r="AEK283" s="86"/>
      <c r="AEL283" s="86"/>
      <c r="AEM283" s="86"/>
      <c r="AEN283" s="86"/>
      <c r="AEO283" s="86"/>
      <c r="AEP283" s="86"/>
      <c r="AEQ283" s="86"/>
      <c r="AER283" s="86"/>
      <c r="AES283" s="86"/>
      <c r="AET283" s="86"/>
      <c r="AEU283" s="86"/>
      <c r="AEV283" s="86"/>
      <c r="AEW283" s="86"/>
      <c r="AEX283" s="86"/>
      <c r="AEY283" s="86"/>
      <c r="AEZ283" s="86"/>
      <c r="AFA283" s="86"/>
      <c r="AFB283" s="86"/>
      <c r="AFC283" s="86"/>
      <c r="AFD283" s="86"/>
      <c r="AFE283" s="86"/>
      <c r="AFF283" s="86"/>
      <c r="AFG283" s="86"/>
      <c r="AFH283" s="86"/>
      <c r="AFI283" s="86"/>
      <c r="AFJ283" s="86"/>
      <c r="AFK283" s="86"/>
      <c r="AFL283" s="86"/>
      <c r="AFM283" s="86"/>
      <c r="AFN283" s="86"/>
      <c r="AFO283" s="86"/>
      <c r="AFP283" s="86"/>
      <c r="AFQ283" s="86"/>
      <c r="AFR283" s="86"/>
      <c r="AFS283" s="86"/>
      <c r="AFT283" s="86"/>
      <c r="AFU283" s="86"/>
      <c r="AFV283" s="86"/>
      <c r="AFW283" s="86"/>
      <c r="AFX283" s="86"/>
      <c r="AFY283" s="86"/>
      <c r="AFZ283" s="86"/>
      <c r="AGA283" s="86"/>
      <c r="AGB283" s="86"/>
      <c r="AGC283" s="86"/>
      <c r="AGD283" s="86"/>
      <c r="AGE283" s="86"/>
      <c r="AGF283" s="86"/>
      <c r="AGG283" s="86"/>
      <c r="AGH283" s="86"/>
      <c r="AGI283" s="86"/>
      <c r="AGJ283" s="86"/>
      <c r="AGK283" s="86"/>
      <c r="AGL283" s="86"/>
      <c r="AGM283" s="86"/>
      <c r="AGN283" s="86"/>
      <c r="AGO283" s="86"/>
      <c r="AGP283" s="86"/>
      <c r="AGQ283" s="86"/>
      <c r="AGR283" s="86"/>
      <c r="AGS283" s="86"/>
      <c r="AGT283" s="86"/>
      <c r="AGU283" s="86"/>
      <c r="AGV283" s="86"/>
      <c r="AGW283" s="86"/>
      <c r="AGX283" s="86"/>
      <c r="AGY283" s="86"/>
      <c r="AGZ283" s="86"/>
      <c r="AHA283" s="86"/>
      <c r="AHB283" s="86"/>
      <c r="AHC283" s="86"/>
      <c r="AHD283" s="86"/>
      <c r="AHE283" s="86"/>
      <c r="AHF283" s="86"/>
      <c r="AHG283" s="86"/>
      <c r="AHH283" s="86"/>
      <c r="AHI283" s="86"/>
      <c r="AHJ283" s="86"/>
      <c r="AHK283" s="86"/>
      <c r="AHL283" s="86"/>
      <c r="AHM283" s="86"/>
      <c r="AHN283" s="86"/>
      <c r="AHO283" s="86"/>
      <c r="AHP283" s="86"/>
      <c r="AHQ283" s="86"/>
      <c r="AHR283" s="86"/>
      <c r="AHS283" s="86"/>
      <c r="AHT283" s="86"/>
      <c r="AHU283" s="86"/>
      <c r="AHV283" s="86"/>
      <c r="AHW283" s="86"/>
      <c r="AHX283" s="86"/>
      <c r="AHY283" s="86"/>
      <c r="AHZ283" s="86"/>
      <c r="AIA283" s="86"/>
      <c r="AIB283" s="86"/>
      <c r="AIC283" s="86"/>
      <c r="AID283" s="86"/>
      <c r="AIE283" s="86"/>
      <c r="AIF283" s="86"/>
      <c r="AIG283" s="86"/>
      <c r="AIH283" s="86"/>
      <c r="AII283" s="86"/>
      <c r="AIJ283" s="86"/>
      <c r="AIK283" s="86"/>
      <c r="AIL283" s="86"/>
      <c r="AIM283" s="86"/>
      <c r="AIN283" s="86"/>
      <c r="AIO283" s="86"/>
      <c r="AIP283" s="86"/>
      <c r="AIQ283" s="86"/>
      <c r="AIR283" s="86"/>
      <c r="AIS283" s="86"/>
      <c r="AIT283" s="86"/>
      <c r="AIU283" s="86"/>
      <c r="AIV283" s="86"/>
      <c r="AIW283" s="86"/>
      <c r="AIX283" s="86"/>
      <c r="AIY283" s="86"/>
      <c r="AIZ283" s="86"/>
      <c r="AJA283" s="86"/>
      <c r="AJB283" s="86"/>
      <c r="AJC283" s="86"/>
      <c r="AJD283" s="86"/>
      <c r="AJE283" s="86"/>
      <c r="AJF283" s="86"/>
      <c r="AJG283" s="86"/>
      <c r="AJH283" s="86"/>
      <c r="AJI283" s="86"/>
      <c r="AJJ283" s="86"/>
      <c r="AJK283" s="86"/>
      <c r="AJL283" s="86"/>
      <c r="AJM283" s="86"/>
      <c r="AJN283" s="86"/>
      <c r="AJO283" s="86"/>
      <c r="AJP283" s="86"/>
      <c r="AJQ283" s="86"/>
      <c r="AJR283" s="86"/>
      <c r="AJS283" s="86"/>
      <c r="AJT283" s="86"/>
      <c r="AJU283" s="86"/>
      <c r="AJV283" s="86"/>
      <c r="AJW283" s="86"/>
      <c r="AJX283" s="86"/>
      <c r="AJY283" s="86"/>
      <c r="AJZ283" s="86"/>
      <c r="AKA283" s="86"/>
      <c r="AKB283" s="86"/>
      <c r="AKC283" s="86"/>
      <c r="AKD283" s="86"/>
      <c r="AKE283" s="86"/>
      <c r="AKF283" s="86"/>
      <c r="AKG283" s="86"/>
      <c r="AKH283" s="86"/>
      <c r="AKI283" s="86"/>
      <c r="AKJ283" s="86"/>
      <c r="AKK283" s="86"/>
      <c r="AKL283" s="86"/>
      <c r="AKM283" s="86"/>
      <c r="AKN283" s="86"/>
      <c r="AKO283" s="86"/>
      <c r="AKP283" s="86"/>
      <c r="AKQ283" s="86"/>
      <c r="AKR283" s="86"/>
      <c r="AKS283" s="86"/>
      <c r="AKT283" s="86"/>
      <c r="AKU283" s="86"/>
      <c r="AKV283" s="86"/>
      <c r="AKW283" s="86"/>
      <c r="AKX283" s="86"/>
      <c r="AKY283" s="86"/>
      <c r="AKZ283" s="86"/>
      <c r="ALA283" s="86"/>
      <c r="ALB283" s="86"/>
      <c r="ALC283" s="86"/>
      <c r="ALD283" s="86"/>
      <c r="ALE283" s="86"/>
      <c r="ALF283" s="86"/>
      <c r="ALG283" s="86"/>
      <c r="ALH283" s="86"/>
      <c r="ALI283" s="86"/>
      <c r="ALJ283" s="86"/>
      <c r="ALK283" s="86"/>
      <c r="ALL283" s="86"/>
      <c r="ALM283" s="86"/>
      <c r="ALN283" s="86"/>
      <c r="ALO283" s="86"/>
      <c r="ALP283" s="86"/>
      <c r="ALQ283" s="86"/>
      <c r="ALR283" s="86"/>
      <c r="ALS283" s="86"/>
      <c r="ALT283" s="86"/>
      <c r="ALU283" s="86"/>
      <c r="ALV283" s="86"/>
      <c r="ALW283" s="86"/>
      <c r="ALX283" s="86"/>
      <c r="ALY283" s="86"/>
      <c r="ALZ283" s="86"/>
      <c r="AMA283" s="86"/>
      <c r="AMB283" s="86"/>
    </row>
    <row r="284" spans="1:1016" s="13" customFormat="1" ht="51.75" customHeight="1">
      <c r="A284" s="154">
        <v>31</v>
      </c>
      <c r="B284" s="199" t="s">
        <v>135</v>
      </c>
      <c r="C284" s="200" t="s">
        <v>133</v>
      </c>
      <c r="D284" s="172">
        <v>30</v>
      </c>
      <c r="E284" s="172">
        <v>18</v>
      </c>
      <c r="F284" s="172">
        <v>0</v>
      </c>
      <c r="G284" s="172">
        <v>0</v>
      </c>
      <c r="H284" s="173">
        <v>338.4</v>
      </c>
      <c r="I284" s="173">
        <v>338.4</v>
      </c>
      <c r="J284" s="173">
        <v>0</v>
      </c>
      <c r="K284" s="172">
        <v>0</v>
      </c>
      <c r="L284" s="87">
        <v>0</v>
      </c>
      <c r="M284" s="87">
        <v>0</v>
      </c>
      <c r="N284" s="122" t="s">
        <v>876</v>
      </c>
      <c r="O284" s="301" t="s">
        <v>877</v>
      </c>
      <c r="P284" s="302"/>
      <c r="Q284" s="250"/>
      <c r="R284" s="85">
        <v>23</v>
      </c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  <c r="FS284" s="86"/>
      <c r="FT284" s="86"/>
      <c r="FU284" s="86"/>
      <c r="FV284" s="86"/>
      <c r="FW284" s="86"/>
      <c r="FX284" s="86"/>
      <c r="FY284" s="86"/>
      <c r="FZ284" s="86"/>
      <c r="GA284" s="86"/>
      <c r="GB284" s="86"/>
      <c r="GC284" s="86"/>
      <c r="GD284" s="86"/>
      <c r="GE284" s="86"/>
      <c r="GF284" s="86"/>
      <c r="GG284" s="86"/>
      <c r="GH284" s="86"/>
      <c r="GI284" s="86"/>
      <c r="GJ284" s="86"/>
      <c r="GK284" s="86"/>
      <c r="GL284" s="86"/>
      <c r="GM284" s="86"/>
      <c r="GN284" s="86"/>
      <c r="GO284" s="86"/>
      <c r="GP284" s="86"/>
      <c r="GQ284" s="86"/>
      <c r="GR284" s="86"/>
      <c r="GS284" s="86"/>
      <c r="GT284" s="86"/>
      <c r="GU284" s="86"/>
      <c r="GV284" s="86"/>
      <c r="GW284" s="86"/>
      <c r="GX284" s="86"/>
      <c r="GY284" s="86"/>
      <c r="GZ284" s="86"/>
      <c r="HA284" s="86"/>
      <c r="HB284" s="86"/>
      <c r="HC284" s="86"/>
      <c r="HD284" s="86"/>
      <c r="HE284" s="86"/>
      <c r="HF284" s="86"/>
      <c r="HG284" s="86"/>
      <c r="HH284" s="86"/>
      <c r="HI284" s="86"/>
      <c r="HJ284" s="86"/>
      <c r="HK284" s="86"/>
      <c r="HL284" s="86"/>
      <c r="HM284" s="86"/>
      <c r="HN284" s="86"/>
      <c r="HO284" s="86"/>
      <c r="HP284" s="86"/>
      <c r="HQ284" s="86"/>
      <c r="HR284" s="86"/>
      <c r="HS284" s="86"/>
      <c r="HT284" s="86"/>
      <c r="HU284" s="86"/>
      <c r="HV284" s="86"/>
      <c r="HW284" s="86"/>
      <c r="HX284" s="86"/>
      <c r="HY284" s="86"/>
      <c r="HZ284" s="86"/>
      <c r="IA284" s="86"/>
      <c r="IB284" s="86"/>
      <c r="IC284" s="86"/>
      <c r="ID284" s="86"/>
      <c r="IE284" s="86"/>
      <c r="IF284" s="86"/>
      <c r="IG284" s="86"/>
      <c r="IH284" s="86"/>
      <c r="II284" s="86"/>
      <c r="IJ284" s="86"/>
      <c r="IK284" s="86"/>
      <c r="IL284" s="86"/>
      <c r="IM284" s="86"/>
      <c r="IN284" s="86"/>
      <c r="IO284" s="86"/>
      <c r="IP284" s="86"/>
      <c r="IQ284" s="86"/>
      <c r="IR284" s="86"/>
      <c r="IS284" s="86"/>
      <c r="IT284" s="86"/>
      <c r="IU284" s="86"/>
      <c r="IV284" s="86"/>
      <c r="IW284" s="86"/>
      <c r="IX284" s="86"/>
      <c r="IY284" s="86"/>
      <c r="IZ284" s="86"/>
      <c r="JA284" s="86"/>
      <c r="JB284" s="86"/>
      <c r="JC284" s="86"/>
      <c r="JD284" s="86"/>
      <c r="JE284" s="86"/>
      <c r="JF284" s="86"/>
      <c r="JG284" s="86"/>
      <c r="JH284" s="86"/>
      <c r="JI284" s="86"/>
      <c r="JJ284" s="86"/>
      <c r="JK284" s="86"/>
      <c r="JL284" s="86"/>
      <c r="JM284" s="86"/>
      <c r="JN284" s="86"/>
      <c r="JO284" s="86"/>
      <c r="JP284" s="86"/>
      <c r="JQ284" s="86"/>
      <c r="JR284" s="86"/>
      <c r="JS284" s="86"/>
      <c r="JT284" s="86"/>
      <c r="JU284" s="86"/>
      <c r="JV284" s="86"/>
      <c r="JW284" s="86"/>
      <c r="JX284" s="86"/>
      <c r="JY284" s="86"/>
      <c r="JZ284" s="86"/>
      <c r="KA284" s="86"/>
      <c r="KB284" s="86"/>
      <c r="KC284" s="86"/>
      <c r="KD284" s="86"/>
      <c r="KE284" s="86"/>
      <c r="KF284" s="86"/>
      <c r="KG284" s="86"/>
      <c r="KH284" s="86"/>
      <c r="KI284" s="86"/>
      <c r="KJ284" s="86"/>
      <c r="KK284" s="86"/>
      <c r="KL284" s="86"/>
      <c r="KM284" s="86"/>
      <c r="KN284" s="86"/>
      <c r="KO284" s="86"/>
      <c r="KP284" s="86"/>
      <c r="KQ284" s="86"/>
      <c r="KR284" s="86"/>
      <c r="KS284" s="86"/>
      <c r="KT284" s="86"/>
      <c r="KU284" s="86"/>
      <c r="KV284" s="86"/>
      <c r="KW284" s="86"/>
      <c r="KX284" s="86"/>
      <c r="KY284" s="86"/>
      <c r="KZ284" s="86"/>
      <c r="LA284" s="86"/>
      <c r="LB284" s="86"/>
      <c r="LC284" s="86"/>
      <c r="LD284" s="86"/>
      <c r="LE284" s="86"/>
      <c r="LF284" s="86"/>
      <c r="LG284" s="86"/>
      <c r="LH284" s="86"/>
      <c r="LI284" s="86"/>
      <c r="LJ284" s="86"/>
      <c r="LK284" s="86"/>
      <c r="LL284" s="86"/>
      <c r="LM284" s="86"/>
      <c r="LN284" s="86"/>
      <c r="LO284" s="86"/>
      <c r="LP284" s="86"/>
      <c r="LQ284" s="86"/>
      <c r="LR284" s="86"/>
      <c r="LS284" s="86"/>
      <c r="LT284" s="86"/>
      <c r="LU284" s="86"/>
      <c r="LV284" s="86"/>
      <c r="LW284" s="86"/>
      <c r="LX284" s="86"/>
      <c r="LY284" s="86"/>
      <c r="LZ284" s="86"/>
      <c r="MA284" s="86"/>
      <c r="MB284" s="86"/>
      <c r="MC284" s="86"/>
      <c r="MD284" s="86"/>
      <c r="ME284" s="86"/>
      <c r="MF284" s="86"/>
      <c r="MG284" s="86"/>
      <c r="MH284" s="86"/>
      <c r="MI284" s="86"/>
      <c r="MJ284" s="86"/>
      <c r="MK284" s="86"/>
      <c r="ML284" s="86"/>
      <c r="MM284" s="86"/>
      <c r="MN284" s="86"/>
      <c r="MO284" s="86"/>
      <c r="MP284" s="86"/>
      <c r="MQ284" s="86"/>
      <c r="MR284" s="86"/>
      <c r="MS284" s="86"/>
      <c r="MT284" s="86"/>
      <c r="MU284" s="86"/>
      <c r="MV284" s="86"/>
      <c r="MW284" s="86"/>
      <c r="MX284" s="86"/>
      <c r="MY284" s="86"/>
      <c r="MZ284" s="86"/>
      <c r="NA284" s="86"/>
      <c r="NB284" s="86"/>
      <c r="NC284" s="86"/>
      <c r="ND284" s="86"/>
      <c r="NE284" s="86"/>
      <c r="NF284" s="86"/>
      <c r="NG284" s="86"/>
      <c r="NH284" s="86"/>
      <c r="NI284" s="86"/>
      <c r="NJ284" s="86"/>
      <c r="NK284" s="86"/>
      <c r="NL284" s="86"/>
      <c r="NM284" s="86"/>
      <c r="NN284" s="86"/>
      <c r="NO284" s="86"/>
      <c r="NP284" s="86"/>
      <c r="NQ284" s="86"/>
      <c r="NR284" s="86"/>
      <c r="NS284" s="86"/>
      <c r="NT284" s="86"/>
      <c r="NU284" s="86"/>
      <c r="NV284" s="86"/>
      <c r="NW284" s="86"/>
      <c r="NX284" s="86"/>
      <c r="NY284" s="86"/>
      <c r="NZ284" s="86"/>
      <c r="OA284" s="86"/>
      <c r="OB284" s="86"/>
      <c r="OC284" s="86"/>
      <c r="OD284" s="86"/>
      <c r="OE284" s="86"/>
      <c r="OF284" s="86"/>
      <c r="OG284" s="86"/>
      <c r="OH284" s="86"/>
      <c r="OI284" s="86"/>
      <c r="OJ284" s="86"/>
      <c r="OK284" s="86"/>
      <c r="OL284" s="86"/>
      <c r="OM284" s="86"/>
      <c r="ON284" s="86"/>
      <c r="OO284" s="86"/>
      <c r="OP284" s="86"/>
      <c r="OQ284" s="86"/>
      <c r="OR284" s="86"/>
      <c r="OS284" s="86"/>
      <c r="OT284" s="86"/>
      <c r="OU284" s="86"/>
      <c r="OV284" s="86"/>
      <c r="OW284" s="86"/>
      <c r="OX284" s="86"/>
      <c r="OY284" s="86"/>
      <c r="OZ284" s="86"/>
      <c r="PA284" s="86"/>
      <c r="PB284" s="86"/>
      <c r="PC284" s="86"/>
      <c r="PD284" s="86"/>
      <c r="PE284" s="86"/>
      <c r="PF284" s="86"/>
      <c r="PG284" s="86"/>
      <c r="PH284" s="86"/>
      <c r="PI284" s="86"/>
      <c r="PJ284" s="86"/>
      <c r="PK284" s="86"/>
      <c r="PL284" s="86"/>
      <c r="PM284" s="86"/>
      <c r="PN284" s="86"/>
      <c r="PO284" s="86"/>
      <c r="PP284" s="86"/>
      <c r="PQ284" s="86"/>
      <c r="PR284" s="86"/>
      <c r="PS284" s="86"/>
      <c r="PT284" s="86"/>
      <c r="PU284" s="86"/>
      <c r="PV284" s="86"/>
      <c r="PW284" s="86"/>
      <c r="PX284" s="86"/>
      <c r="PY284" s="86"/>
      <c r="PZ284" s="86"/>
      <c r="QA284" s="86"/>
      <c r="QB284" s="86"/>
      <c r="QC284" s="86"/>
      <c r="QD284" s="86"/>
      <c r="QE284" s="86"/>
      <c r="QF284" s="86"/>
      <c r="QG284" s="86"/>
      <c r="QH284" s="86"/>
      <c r="QI284" s="86"/>
      <c r="QJ284" s="86"/>
      <c r="QK284" s="86"/>
      <c r="QL284" s="86"/>
      <c r="QM284" s="86"/>
      <c r="QN284" s="86"/>
      <c r="QO284" s="86"/>
      <c r="QP284" s="86"/>
      <c r="QQ284" s="86"/>
      <c r="QR284" s="86"/>
      <c r="QS284" s="86"/>
      <c r="QT284" s="86"/>
      <c r="QU284" s="86"/>
      <c r="QV284" s="86"/>
      <c r="QW284" s="86"/>
      <c r="QX284" s="86"/>
      <c r="QY284" s="86"/>
      <c r="QZ284" s="86"/>
      <c r="RA284" s="86"/>
      <c r="RB284" s="86"/>
      <c r="RC284" s="86"/>
      <c r="RD284" s="86"/>
      <c r="RE284" s="86"/>
      <c r="RF284" s="86"/>
      <c r="RG284" s="86"/>
      <c r="RH284" s="86"/>
      <c r="RI284" s="86"/>
      <c r="RJ284" s="86"/>
      <c r="RK284" s="86"/>
      <c r="RL284" s="86"/>
      <c r="RM284" s="86"/>
      <c r="RN284" s="86"/>
      <c r="RO284" s="86"/>
      <c r="RP284" s="86"/>
      <c r="RQ284" s="86"/>
      <c r="RR284" s="86"/>
      <c r="RS284" s="86"/>
      <c r="RT284" s="86"/>
      <c r="RU284" s="86"/>
      <c r="RV284" s="86"/>
      <c r="RW284" s="86"/>
      <c r="RX284" s="86"/>
      <c r="RY284" s="86"/>
      <c r="RZ284" s="86"/>
      <c r="SA284" s="86"/>
      <c r="SB284" s="86"/>
      <c r="SC284" s="86"/>
      <c r="SD284" s="86"/>
      <c r="SE284" s="86"/>
      <c r="SF284" s="86"/>
      <c r="SG284" s="86"/>
      <c r="SH284" s="86"/>
      <c r="SI284" s="86"/>
      <c r="SJ284" s="86"/>
      <c r="SK284" s="86"/>
      <c r="SL284" s="86"/>
      <c r="SM284" s="86"/>
      <c r="SN284" s="86"/>
      <c r="SO284" s="86"/>
      <c r="SP284" s="86"/>
      <c r="SQ284" s="86"/>
      <c r="SR284" s="86"/>
      <c r="SS284" s="86"/>
      <c r="ST284" s="86"/>
      <c r="SU284" s="86"/>
      <c r="SV284" s="86"/>
      <c r="SW284" s="86"/>
      <c r="SX284" s="86"/>
      <c r="SY284" s="86"/>
      <c r="SZ284" s="86"/>
      <c r="TA284" s="86"/>
      <c r="TB284" s="86"/>
      <c r="TC284" s="86"/>
      <c r="TD284" s="86"/>
      <c r="TE284" s="86"/>
      <c r="TF284" s="86"/>
      <c r="TG284" s="86"/>
      <c r="TH284" s="86"/>
      <c r="TI284" s="86"/>
      <c r="TJ284" s="86"/>
      <c r="TK284" s="86"/>
      <c r="TL284" s="86"/>
      <c r="TM284" s="86"/>
      <c r="TN284" s="86"/>
      <c r="TO284" s="86"/>
      <c r="TP284" s="86"/>
      <c r="TQ284" s="86"/>
      <c r="TR284" s="86"/>
      <c r="TS284" s="86"/>
      <c r="TT284" s="86"/>
      <c r="TU284" s="86"/>
      <c r="TV284" s="86"/>
      <c r="TW284" s="86"/>
      <c r="TX284" s="86"/>
      <c r="TY284" s="86"/>
      <c r="TZ284" s="86"/>
      <c r="UA284" s="86"/>
      <c r="UB284" s="86"/>
      <c r="UC284" s="86"/>
      <c r="UD284" s="86"/>
      <c r="UE284" s="86"/>
      <c r="UF284" s="86"/>
      <c r="UG284" s="86"/>
      <c r="UH284" s="86"/>
      <c r="UI284" s="86"/>
      <c r="UJ284" s="86"/>
      <c r="UK284" s="86"/>
      <c r="UL284" s="86"/>
      <c r="UM284" s="86"/>
      <c r="UN284" s="86"/>
      <c r="UO284" s="86"/>
      <c r="UP284" s="86"/>
      <c r="UQ284" s="86"/>
      <c r="UR284" s="86"/>
      <c r="US284" s="86"/>
      <c r="UT284" s="86"/>
      <c r="UU284" s="86"/>
      <c r="UV284" s="86"/>
      <c r="UW284" s="86"/>
      <c r="UX284" s="86"/>
      <c r="UY284" s="86"/>
      <c r="UZ284" s="86"/>
      <c r="VA284" s="86"/>
      <c r="VB284" s="86"/>
      <c r="VC284" s="86"/>
      <c r="VD284" s="86"/>
      <c r="VE284" s="86"/>
      <c r="VF284" s="86"/>
      <c r="VG284" s="86"/>
      <c r="VH284" s="86"/>
      <c r="VI284" s="86"/>
      <c r="VJ284" s="86"/>
      <c r="VK284" s="86"/>
      <c r="VL284" s="86"/>
      <c r="VM284" s="86"/>
      <c r="VN284" s="86"/>
      <c r="VO284" s="86"/>
      <c r="VP284" s="86"/>
      <c r="VQ284" s="86"/>
      <c r="VR284" s="86"/>
      <c r="VS284" s="86"/>
      <c r="VT284" s="86"/>
      <c r="VU284" s="86"/>
      <c r="VV284" s="86"/>
      <c r="VW284" s="86"/>
      <c r="VX284" s="86"/>
      <c r="VY284" s="86"/>
      <c r="VZ284" s="86"/>
      <c r="WA284" s="86"/>
      <c r="WB284" s="86"/>
      <c r="WC284" s="86"/>
      <c r="WD284" s="86"/>
      <c r="WE284" s="86"/>
      <c r="WF284" s="86"/>
      <c r="WG284" s="86"/>
      <c r="WH284" s="86"/>
      <c r="WI284" s="86"/>
      <c r="WJ284" s="86"/>
      <c r="WK284" s="86"/>
      <c r="WL284" s="86"/>
      <c r="WM284" s="86"/>
      <c r="WN284" s="86"/>
      <c r="WO284" s="86"/>
      <c r="WP284" s="86"/>
      <c r="WQ284" s="86"/>
      <c r="WR284" s="86"/>
      <c r="WS284" s="86"/>
      <c r="WT284" s="86"/>
      <c r="WU284" s="86"/>
      <c r="WV284" s="86"/>
      <c r="WW284" s="86"/>
      <c r="WX284" s="86"/>
      <c r="WY284" s="86"/>
      <c r="WZ284" s="86"/>
      <c r="XA284" s="86"/>
      <c r="XB284" s="86"/>
      <c r="XC284" s="86"/>
      <c r="XD284" s="86"/>
      <c r="XE284" s="86"/>
      <c r="XF284" s="86"/>
      <c r="XG284" s="86"/>
      <c r="XH284" s="86"/>
      <c r="XI284" s="86"/>
      <c r="XJ284" s="86"/>
      <c r="XK284" s="86"/>
      <c r="XL284" s="86"/>
      <c r="XM284" s="86"/>
      <c r="XN284" s="86"/>
      <c r="XO284" s="86"/>
      <c r="XP284" s="86"/>
      <c r="XQ284" s="86"/>
      <c r="XR284" s="86"/>
      <c r="XS284" s="86"/>
      <c r="XT284" s="86"/>
      <c r="XU284" s="86"/>
      <c r="XV284" s="86"/>
      <c r="XW284" s="86"/>
      <c r="XX284" s="86"/>
      <c r="XY284" s="86"/>
      <c r="XZ284" s="86"/>
      <c r="YA284" s="86"/>
      <c r="YB284" s="86"/>
      <c r="YC284" s="86"/>
      <c r="YD284" s="86"/>
      <c r="YE284" s="86"/>
      <c r="YF284" s="86"/>
      <c r="YG284" s="86"/>
      <c r="YH284" s="86"/>
      <c r="YI284" s="86"/>
      <c r="YJ284" s="86"/>
      <c r="YK284" s="86"/>
      <c r="YL284" s="86"/>
      <c r="YM284" s="86"/>
      <c r="YN284" s="86"/>
      <c r="YO284" s="86"/>
      <c r="YP284" s="86"/>
      <c r="YQ284" s="86"/>
      <c r="YR284" s="86"/>
      <c r="YS284" s="86"/>
      <c r="YT284" s="86"/>
      <c r="YU284" s="86"/>
      <c r="YV284" s="86"/>
      <c r="YW284" s="86"/>
      <c r="YX284" s="86"/>
      <c r="YY284" s="86"/>
      <c r="YZ284" s="86"/>
      <c r="ZA284" s="86"/>
      <c r="ZB284" s="86"/>
      <c r="ZC284" s="86"/>
      <c r="ZD284" s="86"/>
      <c r="ZE284" s="86"/>
      <c r="ZF284" s="86"/>
      <c r="ZG284" s="86"/>
      <c r="ZH284" s="86"/>
      <c r="ZI284" s="86"/>
      <c r="ZJ284" s="86"/>
      <c r="ZK284" s="86"/>
      <c r="ZL284" s="86"/>
      <c r="ZM284" s="86"/>
      <c r="ZN284" s="86"/>
      <c r="ZO284" s="86"/>
      <c r="ZP284" s="86"/>
      <c r="ZQ284" s="86"/>
      <c r="ZR284" s="86"/>
      <c r="ZS284" s="86"/>
      <c r="ZT284" s="86"/>
      <c r="ZU284" s="86"/>
      <c r="ZV284" s="86"/>
      <c r="ZW284" s="86"/>
      <c r="ZX284" s="86"/>
      <c r="ZY284" s="86"/>
      <c r="ZZ284" s="86"/>
      <c r="AAA284" s="86"/>
      <c r="AAB284" s="86"/>
      <c r="AAC284" s="86"/>
      <c r="AAD284" s="86"/>
      <c r="AAE284" s="86"/>
      <c r="AAF284" s="86"/>
      <c r="AAG284" s="86"/>
      <c r="AAH284" s="86"/>
      <c r="AAI284" s="86"/>
      <c r="AAJ284" s="86"/>
      <c r="AAK284" s="86"/>
      <c r="AAL284" s="86"/>
      <c r="AAM284" s="86"/>
      <c r="AAN284" s="86"/>
      <c r="AAO284" s="86"/>
      <c r="AAP284" s="86"/>
      <c r="AAQ284" s="86"/>
      <c r="AAR284" s="86"/>
      <c r="AAS284" s="86"/>
      <c r="AAT284" s="86"/>
      <c r="AAU284" s="86"/>
      <c r="AAV284" s="86"/>
      <c r="AAW284" s="86"/>
      <c r="AAX284" s="86"/>
      <c r="AAY284" s="86"/>
      <c r="AAZ284" s="86"/>
      <c r="ABA284" s="86"/>
      <c r="ABB284" s="86"/>
      <c r="ABC284" s="86"/>
      <c r="ABD284" s="86"/>
      <c r="ABE284" s="86"/>
      <c r="ABF284" s="86"/>
      <c r="ABG284" s="86"/>
      <c r="ABH284" s="86"/>
      <c r="ABI284" s="86"/>
      <c r="ABJ284" s="86"/>
      <c r="ABK284" s="86"/>
      <c r="ABL284" s="86"/>
      <c r="ABM284" s="86"/>
      <c r="ABN284" s="86"/>
      <c r="ABO284" s="86"/>
      <c r="ABP284" s="86"/>
      <c r="ABQ284" s="86"/>
      <c r="ABR284" s="86"/>
      <c r="ABS284" s="86"/>
      <c r="ABT284" s="86"/>
      <c r="ABU284" s="86"/>
      <c r="ABV284" s="86"/>
      <c r="ABW284" s="86"/>
      <c r="ABX284" s="86"/>
      <c r="ABY284" s="86"/>
      <c r="ABZ284" s="86"/>
      <c r="ACA284" s="86"/>
      <c r="ACB284" s="86"/>
      <c r="ACC284" s="86"/>
      <c r="ACD284" s="86"/>
      <c r="ACE284" s="86"/>
      <c r="ACF284" s="86"/>
      <c r="ACG284" s="86"/>
      <c r="ACH284" s="86"/>
      <c r="ACI284" s="86"/>
      <c r="ACJ284" s="86"/>
      <c r="ACK284" s="86"/>
      <c r="ACL284" s="86"/>
      <c r="ACM284" s="86"/>
      <c r="ACN284" s="86"/>
      <c r="ACO284" s="86"/>
      <c r="ACP284" s="86"/>
      <c r="ACQ284" s="86"/>
      <c r="ACR284" s="86"/>
      <c r="ACS284" s="86"/>
      <c r="ACT284" s="86"/>
      <c r="ACU284" s="86"/>
      <c r="ACV284" s="86"/>
      <c r="ACW284" s="86"/>
      <c r="ACX284" s="86"/>
      <c r="ACY284" s="86"/>
      <c r="ACZ284" s="86"/>
      <c r="ADA284" s="86"/>
      <c r="ADB284" s="86"/>
      <c r="ADC284" s="86"/>
      <c r="ADD284" s="86"/>
      <c r="ADE284" s="86"/>
      <c r="ADF284" s="86"/>
      <c r="ADG284" s="86"/>
      <c r="ADH284" s="86"/>
      <c r="ADI284" s="86"/>
      <c r="ADJ284" s="86"/>
      <c r="ADK284" s="86"/>
      <c r="ADL284" s="86"/>
      <c r="ADM284" s="86"/>
      <c r="ADN284" s="86"/>
      <c r="ADO284" s="86"/>
      <c r="ADP284" s="86"/>
      <c r="ADQ284" s="86"/>
      <c r="ADR284" s="86"/>
      <c r="ADS284" s="86"/>
      <c r="ADT284" s="86"/>
      <c r="ADU284" s="86"/>
      <c r="ADV284" s="86"/>
      <c r="ADW284" s="86"/>
      <c r="ADX284" s="86"/>
      <c r="ADY284" s="86"/>
      <c r="ADZ284" s="86"/>
      <c r="AEA284" s="86"/>
      <c r="AEB284" s="86"/>
      <c r="AEC284" s="86"/>
      <c r="AED284" s="86"/>
      <c r="AEE284" s="86"/>
      <c r="AEF284" s="86"/>
      <c r="AEG284" s="86"/>
      <c r="AEH284" s="86"/>
      <c r="AEI284" s="86"/>
      <c r="AEJ284" s="86"/>
      <c r="AEK284" s="86"/>
      <c r="AEL284" s="86"/>
      <c r="AEM284" s="86"/>
      <c r="AEN284" s="86"/>
      <c r="AEO284" s="86"/>
      <c r="AEP284" s="86"/>
      <c r="AEQ284" s="86"/>
      <c r="AER284" s="86"/>
      <c r="AES284" s="86"/>
      <c r="AET284" s="86"/>
      <c r="AEU284" s="86"/>
      <c r="AEV284" s="86"/>
      <c r="AEW284" s="86"/>
      <c r="AEX284" s="86"/>
      <c r="AEY284" s="86"/>
      <c r="AEZ284" s="86"/>
      <c r="AFA284" s="86"/>
      <c r="AFB284" s="86"/>
      <c r="AFC284" s="86"/>
      <c r="AFD284" s="86"/>
      <c r="AFE284" s="86"/>
      <c r="AFF284" s="86"/>
      <c r="AFG284" s="86"/>
      <c r="AFH284" s="86"/>
      <c r="AFI284" s="86"/>
      <c r="AFJ284" s="86"/>
      <c r="AFK284" s="86"/>
      <c r="AFL284" s="86"/>
      <c r="AFM284" s="86"/>
      <c r="AFN284" s="86"/>
      <c r="AFO284" s="86"/>
      <c r="AFP284" s="86"/>
      <c r="AFQ284" s="86"/>
      <c r="AFR284" s="86"/>
      <c r="AFS284" s="86"/>
      <c r="AFT284" s="86"/>
      <c r="AFU284" s="86"/>
      <c r="AFV284" s="86"/>
      <c r="AFW284" s="86"/>
      <c r="AFX284" s="86"/>
      <c r="AFY284" s="86"/>
      <c r="AFZ284" s="86"/>
      <c r="AGA284" s="86"/>
      <c r="AGB284" s="86"/>
      <c r="AGC284" s="86"/>
      <c r="AGD284" s="86"/>
      <c r="AGE284" s="86"/>
      <c r="AGF284" s="86"/>
      <c r="AGG284" s="86"/>
      <c r="AGH284" s="86"/>
      <c r="AGI284" s="86"/>
      <c r="AGJ284" s="86"/>
      <c r="AGK284" s="86"/>
      <c r="AGL284" s="86"/>
      <c r="AGM284" s="86"/>
      <c r="AGN284" s="86"/>
      <c r="AGO284" s="86"/>
      <c r="AGP284" s="86"/>
      <c r="AGQ284" s="86"/>
      <c r="AGR284" s="86"/>
      <c r="AGS284" s="86"/>
      <c r="AGT284" s="86"/>
      <c r="AGU284" s="86"/>
      <c r="AGV284" s="86"/>
      <c r="AGW284" s="86"/>
      <c r="AGX284" s="86"/>
      <c r="AGY284" s="86"/>
      <c r="AGZ284" s="86"/>
      <c r="AHA284" s="86"/>
      <c r="AHB284" s="86"/>
      <c r="AHC284" s="86"/>
      <c r="AHD284" s="86"/>
      <c r="AHE284" s="86"/>
      <c r="AHF284" s="86"/>
      <c r="AHG284" s="86"/>
      <c r="AHH284" s="86"/>
      <c r="AHI284" s="86"/>
      <c r="AHJ284" s="86"/>
      <c r="AHK284" s="86"/>
      <c r="AHL284" s="86"/>
      <c r="AHM284" s="86"/>
      <c r="AHN284" s="86"/>
      <c r="AHO284" s="86"/>
      <c r="AHP284" s="86"/>
      <c r="AHQ284" s="86"/>
      <c r="AHR284" s="86"/>
      <c r="AHS284" s="86"/>
      <c r="AHT284" s="86"/>
      <c r="AHU284" s="86"/>
      <c r="AHV284" s="86"/>
      <c r="AHW284" s="86"/>
      <c r="AHX284" s="86"/>
      <c r="AHY284" s="86"/>
      <c r="AHZ284" s="86"/>
      <c r="AIA284" s="86"/>
      <c r="AIB284" s="86"/>
      <c r="AIC284" s="86"/>
      <c r="AID284" s="86"/>
      <c r="AIE284" s="86"/>
      <c r="AIF284" s="86"/>
      <c r="AIG284" s="86"/>
      <c r="AIH284" s="86"/>
      <c r="AII284" s="86"/>
      <c r="AIJ284" s="86"/>
      <c r="AIK284" s="86"/>
      <c r="AIL284" s="86"/>
      <c r="AIM284" s="86"/>
      <c r="AIN284" s="86"/>
      <c r="AIO284" s="86"/>
      <c r="AIP284" s="86"/>
      <c r="AIQ284" s="86"/>
      <c r="AIR284" s="86"/>
      <c r="AIS284" s="86"/>
      <c r="AIT284" s="86"/>
      <c r="AIU284" s="86"/>
      <c r="AIV284" s="86"/>
      <c r="AIW284" s="86"/>
      <c r="AIX284" s="86"/>
      <c r="AIY284" s="86"/>
      <c r="AIZ284" s="86"/>
      <c r="AJA284" s="86"/>
      <c r="AJB284" s="86"/>
      <c r="AJC284" s="86"/>
      <c r="AJD284" s="86"/>
      <c r="AJE284" s="86"/>
      <c r="AJF284" s="86"/>
      <c r="AJG284" s="86"/>
      <c r="AJH284" s="86"/>
      <c r="AJI284" s="86"/>
      <c r="AJJ284" s="86"/>
      <c r="AJK284" s="86"/>
      <c r="AJL284" s="86"/>
      <c r="AJM284" s="86"/>
      <c r="AJN284" s="86"/>
      <c r="AJO284" s="86"/>
      <c r="AJP284" s="86"/>
      <c r="AJQ284" s="86"/>
      <c r="AJR284" s="86"/>
      <c r="AJS284" s="86"/>
      <c r="AJT284" s="86"/>
      <c r="AJU284" s="86"/>
      <c r="AJV284" s="86"/>
      <c r="AJW284" s="86"/>
      <c r="AJX284" s="86"/>
      <c r="AJY284" s="86"/>
      <c r="AJZ284" s="86"/>
      <c r="AKA284" s="86"/>
      <c r="AKB284" s="86"/>
      <c r="AKC284" s="86"/>
      <c r="AKD284" s="86"/>
      <c r="AKE284" s="86"/>
      <c r="AKF284" s="86"/>
      <c r="AKG284" s="86"/>
      <c r="AKH284" s="86"/>
      <c r="AKI284" s="86"/>
      <c r="AKJ284" s="86"/>
      <c r="AKK284" s="86"/>
      <c r="AKL284" s="86"/>
      <c r="AKM284" s="86"/>
      <c r="AKN284" s="86"/>
      <c r="AKO284" s="86"/>
      <c r="AKP284" s="86"/>
      <c r="AKQ284" s="86"/>
      <c r="AKR284" s="86"/>
      <c r="AKS284" s="86"/>
      <c r="AKT284" s="86"/>
      <c r="AKU284" s="86"/>
      <c r="AKV284" s="86"/>
      <c r="AKW284" s="86"/>
      <c r="AKX284" s="86"/>
      <c r="AKY284" s="86"/>
      <c r="AKZ284" s="86"/>
      <c r="ALA284" s="86"/>
      <c r="ALB284" s="86"/>
      <c r="ALC284" s="86"/>
      <c r="ALD284" s="86"/>
      <c r="ALE284" s="86"/>
      <c r="ALF284" s="86"/>
      <c r="ALG284" s="86"/>
      <c r="ALH284" s="86"/>
      <c r="ALI284" s="86"/>
      <c r="ALJ284" s="86"/>
      <c r="ALK284" s="86"/>
      <c r="ALL284" s="86"/>
      <c r="ALM284" s="86"/>
      <c r="ALN284" s="86"/>
      <c r="ALO284" s="86"/>
      <c r="ALP284" s="86"/>
      <c r="ALQ284" s="86"/>
      <c r="ALR284" s="86"/>
      <c r="ALS284" s="86"/>
      <c r="ALT284" s="86"/>
      <c r="ALU284" s="86"/>
      <c r="ALV284" s="86"/>
      <c r="ALW284" s="86"/>
      <c r="ALX284" s="86"/>
      <c r="ALY284" s="86"/>
      <c r="ALZ284" s="86"/>
      <c r="AMA284" s="86"/>
      <c r="AMB284" s="86"/>
    </row>
    <row r="285" spans="1:1016" s="33" customFormat="1" ht="18" customHeight="1">
      <c r="A285" s="143">
        <f>A284</f>
        <v>31</v>
      </c>
      <c r="B285" s="175" t="s">
        <v>723</v>
      </c>
      <c r="C285" s="175"/>
      <c r="D285" s="31"/>
      <c r="E285" s="41">
        <f t="shared" ref="E285:G285" si="17">SUM(E254:E284)</f>
        <v>719</v>
      </c>
      <c r="F285" s="41">
        <f t="shared" si="17"/>
        <v>305</v>
      </c>
      <c r="G285" s="41">
        <f t="shared" si="17"/>
        <v>388</v>
      </c>
      <c r="H285" s="41">
        <f>SUM(H254:H284)</f>
        <v>26023.320000000007</v>
      </c>
      <c r="I285" s="41">
        <f t="shared" ref="I285:M285" si="18">SUM(I254:I284)</f>
        <v>8628</v>
      </c>
      <c r="J285" s="41">
        <f t="shared" si="18"/>
        <v>17157.619999999995</v>
      </c>
      <c r="K285" s="41">
        <f t="shared" si="18"/>
        <v>1579</v>
      </c>
      <c r="L285" s="41">
        <f t="shared" si="18"/>
        <v>707</v>
      </c>
      <c r="M285" s="41">
        <f t="shared" si="18"/>
        <v>871</v>
      </c>
      <c r="N285" s="123"/>
      <c r="O285" s="107"/>
      <c r="P285" s="303"/>
      <c r="Q285" s="213"/>
      <c r="R285" s="32"/>
    </row>
    <row r="286" spans="1:1016" s="89" customFormat="1" ht="53.25" customHeight="1">
      <c r="A286" s="156">
        <v>1</v>
      </c>
      <c r="B286" s="201" t="s">
        <v>152</v>
      </c>
      <c r="C286" s="202" t="s">
        <v>139</v>
      </c>
      <c r="D286" s="88">
        <v>13</v>
      </c>
      <c r="E286" s="88">
        <v>2</v>
      </c>
      <c r="F286" s="88">
        <v>1</v>
      </c>
      <c r="G286" s="88">
        <v>1</v>
      </c>
      <c r="H286" s="88">
        <v>92</v>
      </c>
      <c r="I286" s="88">
        <v>56.4</v>
      </c>
      <c r="J286" s="88">
        <v>35.6</v>
      </c>
      <c r="K286" s="88">
        <v>6</v>
      </c>
      <c r="L286" s="88">
        <v>3</v>
      </c>
      <c r="M286" s="88">
        <v>3</v>
      </c>
      <c r="N286" s="124" t="s">
        <v>664</v>
      </c>
      <c r="O286" s="304" t="s">
        <v>895</v>
      </c>
      <c r="P286" s="305" t="s">
        <v>896</v>
      </c>
      <c r="Q286" s="136" t="s">
        <v>580</v>
      </c>
      <c r="R286" s="90">
        <v>2017</v>
      </c>
    </row>
    <row r="287" spans="1:1016" s="253" customFormat="1" ht="53.25" customHeight="1">
      <c r="A287" s="157">
        <v>2</v>
      </c>
      <c r="B287" s="201" t="s">
        <v>152</v>
      </c>
      <c r="C287" s="202" t="s">
        <v>44</v>
      </c>
      <c r="D287" s="88">
        <v>24</v>
      </c>
      <c r="E287" s="88">
        <v>8</v>
      </c>
      <c r="F287" s="88">
        <v>6</v>
      </c>
      <c r="G287" s="88">
        <v>2</v>
      </c>
      <c r="H287" s="88">
        <v>322.5</v>
      </c>
      <c r="I287" s="88">
        <v>247.5</v>
      </c>
      <c r="J287" s="88">
        <v>75</v>
      </c>
      <c r="K287" s="88">
        <v>11</v>
      </c>
      <c r="L287" s="88">
        <v>11</v>
      </c>
      <c r="M287" s="88"/>
      <c r="N287" s="119" t="s">
        <v>664</v>
      </c>
      <c r="O287" s="304" t="s">
        <v>230</v>
      </c>
      <c r="P287" s="305" t="s">
        <v>807</v>
      </c>
      <c r="Q287" s="136" t="s">
        <v>665</v>
      </c>
      <c r="R287" s="51" t="s">
        <v>808</v>
      </c>
    </row>
    <row r="288" spans="1:1016" s="253" customFormat="1" ht="53.25" customHeight="1">
      <c r="A288" s="157">
        <v>3</v>
      </c>
      <c r="B288" s="201" t="s">
        <v>152</v>
      </c>
      <c r="C288" s="201" t="s">
        <v>120</v>
      </c>
      <c r="D288" s="50">
        <v>4</v>
      </c>
      <c r="E288" s="50">
        <v>8</v>
      </c>
      <c r="F288" s="50">
        <v>6</v>
      </c>
      <c r="G288" s="50">
        <v>2</v>
      </c>
      <c r="H288" s="50">
        <v>321.8</v>
      </c>
      <c r="I288" s="50">
        <v>237.6</v>
      </c>
      <c r="J288" s="50">
        <v>84.2</v>
      </c>
      <c r="K288" s="50">
        <v>18</v>
      </c>
      <c r="L288" s="50">
        <v>15</v>
      </c>
      <c r="M288" s="50">
        <v>3</v>
      </c>
      <c r="N288" s="119" t="s">
        <v>664</v>
      </c>
      <c r="O288" s="304" t="s">
        <v>231</v>
      </c>
      <c r="P288" s="305" t="s">
        <v>809</v>
      </c>
      <c r="Q288" s="136" t="s">
        <v>810</v>
      </c>
      <c r="R288" s="90"/>
    </row>
    <row r="289" spans="1:18" s="253" customFormat="1" ht="53.25" customHeight="1">
      <c r="A289" s="156">
        <v>4</v>
      </c>
      <c r="B289" s="201" t="s">
        <v>152</v>
      </c>
      <c r="C289" s="201" t="s">
        <v>138</v>
      </c>
      <c r="D289" s="50">
        <v>13</v>
      </c>
      <c r="E289" s="50">
        <v>2</v>
      </c>
      <c r="F289" s="50">
        <v>1</v>
      </c>
      <c r="G289" s="50">
        <v>1</v>
      </c>
      <c r="H289" s="50">
        <v>115.8</v>
      </c>
      <c r="I289" s="50">
        <v>38.5</v>
      </c>
      <c r="J289" s="50">
        <v>77.3</v>
      </c>
      <c r="K289" s="50">
        <v>7</v>
      </c>
      <c r="L289" s="50">
        <v>2</v>
      </c>
      <c r="M289" s="50">
        <v>5</v>
      </c>
      <c r="N289" s="119" t="s">
        <v>666</v>
      </c>
      <c r="O289" s="304" t="s">
        <v>667</v>
      </c>
      <c r="P289" s="306">
        <v>2023</v>
      </c>
      <c r="Q289" s="136" t="s">
        <v>580</v>
      </c>
      <c r="R289" s="90"/>
    </row>
    <row r="290" spans="1:18" s="253" customFormat="1" ht="53.25" customHeight="1">
      <c r="A290" s="157">
        <v>5</v>
      </c>
      <c r="B290" s="201" t="s">
        <v>152</v>
      </c>
      <c r="C290" s="201" t="s">
        <v>138</v>
      </c>
      <c r="D290" s="50">
        <v>1</v>
      </c>
      <c r="E290" s="50">
        <v>1</v>
      </c>
      <c r="F290" s="50">
        <v>1</v>
      </c>
      <c r="G290" s="50"/>
      <c r="H290" s="50">
        <v>101.3</v>
      </c>
      <c r="I290" s="50">
        <v>101.3</v>
      </c>
      <c r="J290" s="50"/>
      <c r="K290" s="50">
        <v>4</v>
      </c>
      <c r="L290" s="50">
        <v>4</v>
      </c>
      <c r="M290" s="50"/>
      <c r="N290" s="119" t="s">
        <v>666</v>
      </c>
      <c r="O290" s="304" t="s">
        <v>668</v>
      </c>
      <c r="P290" s="306" t="s">
        <v>811</v>
      </c>
      <c r="Q290" s="136" t="s">
        <v>580</v>
      </c>
      <c r="R290" s="90"/>
    </row>
    <row r="291" spans="1:18" s="253" customFormat="1" ht="53.25" customHeight="1">
      <c r="A291" s="157">
        <v>6</v>
      </c>
      <c r="B291" s="201" t="s">
        <v>152</v>
      </c>
      <c r="C291" s="201" t="s">
        <v>138</v>
      </c>
      <c r="D291" s="50">
        <v>11</v>
      </c>
      <c r="E291" s="50">
        <v>2</v>
      </c>
      <c r="F291" s="50">
        <v>1</v>
      </c>
      <c r="G291" s="50">
        <v>1</v>
      </c>
      <c r="H291" s="50">
        <v>91.9</v>
      </c>
      <c r="I291" s="50">
        <v>45.4</v>
      </c>
      <c r="J291" s="50">
        <v>46.5</v>
      </c>
      <c r="K291" s="50">
        <v>6</v>
      </c>
      <c r="L291" s="50">
        <v>4</v>
      </c>
      <c r="M291" s="50">
        <v>2</v>
      </c>
      <c r="N291" s="119" t="s">
        <v>669</v>
      </c>
      <c r="O291" s="304" t="s">
        <v>141</v>
      </c>
      <c r="P291" s="306">
        <v>2023</v>
      </c>
      <c r="Q291" s="136" t="s">
        <v>580</v>
      </c>
      <c r="R291" s="90"/>
    </row>
    <row r="292" spans="1:18" s="253" customFormat="1" ht="53.25" customHeight="1">
      <c r="A292" s="156">
        <v>7</v>
      </c>
      <c r="B292" s="201" t="s">
        <v>152</v>
      </c>
      <c r="C292" s="201" t="s">
        <v>145</v>
      </c>
      <c r="D292" s="50">
        <v>16</v>
      </c>
      <c r="E292" s="50">
        <v>2</v>
      </c>
      <c r="F292" s="50">
        <v>2</v>
      </c>
      <c r="G292" s="50"/>
      <c r="H292" s="50">
        <v>120.4</v>
      </c>
      <c r="I292" s="50">
        <v>120.4</v>
      </c>
      <c r="J292" s="50"/>
      <c r="K292" s="50">
        <v>6</v>
      </c>
      <c r="L292" s="50">
        <v>6</v>
      </c>
      <c r="M292" s="50"/>
      <c r="N292" s="119" t="s">
        <v>671</v>
      </c>
      <c r="O292" s="304" t="s">
        <v>146</v>
      </c>
      <c r="P292" s="306">
        <v>2023</v>
      </c>
      <c r="Q292" s="136" t="s">
        <v>580</v>
      </c>
      <c r="R292" s="90"/>
    </row>
    <row r="293" spans="1:18" s="253" customFormat="1" ht="53.25" customHeight="1">
      <c r="A293" s="157">
        <v>8</v>
      </c>
      <c r="B293" s="201" t="s">
        <v>152</v>
      </c>
      <c r="C293" s="201" t="s">
        <v>139</v>
      </c>
      <c r="D293" s="50">
        <v>1</v>
      </c>
      <c r="E293" s="50">
        <v>2</v>
      </c>
      <c r="F293" s="50">
        <v>2</v>
      </c>
      <c r="G293" s="50"/>
      <c r="H293" s="50">
        <v>77.2</v>
      </c>
      <c r="I293" s="50">
        <v>77.2</v>
      </c>
      <c r="J293" s="50"/>
      <c r="K293" s="50">
        <v>7</v>
      </c>
      <c r="L293" s="50">
        <v>7</v>
      </c>
      <c r="M293" s="50"/>
      <c r="N293" s="119" t="s">
        <v>671</v>
      </c>
      <c r="O293" s="304" t="s">
        <v>147</v>
      </c>
      <c r="P293" s="305" t="s">
        <v>812</v>
      </c>
      <c r="Q293" s="52" t="s">
        <v>670</v>
      </c>
      <c r="R293" s="90"/>
    </row>
    <row r="294" spans="1:18" s="253" customFormat="1" ht="53.25" customHeight="1">
      <c r="A294" s="157">
        <v>9</v>
      </c>
      <c r="B294" s="201" t="s">
        <v>152</v>
      </c>
      <c r="C294" s="201" t="s">
        <v>140</v>
      </c>
      <c r="D294" s="50">
        <v>10</v>
      </c>
      <c r="E294" s="50">
        <v>2</v>
      </c>
      <c r="F294" s="50">
        <v>1</v>
      </c>
      <c r="G294" s="50">
        <v>1</v>
      </c>
      <c r="H294" s="50">
        <v>75.900000000000006</v>
      </c>
      <c r="I294" s="50">
        <v>37.799999999999997</v>
      </c>
      <c r="J294" s="50">
        <v>38.1</v>
      </c>
      <c r="K294" s="50">
        <v>2</v>
      </c>
      <c r="L294" s="50">
        <v>2</v>
      </c>
      <c r="M294" s="50">
        <v>0</v>
      </c>
      <c r="N294" s="119" t="s">
        <v>671</v>
      </c>
      <c r="O294" s="304" t="s">
        <v>148</v>
      </c>
      <c r="P294" s="305" t="s">
        <v>813</v>
      </c>
      <c r="Q294" s="136" t="s">
        <v>580</v>
      </c>
      <c r="R294" s="90"/>
    </row>
    <row r="295" spans="1:18" s="253" customFormat="1" ht="53.25" customHeight="1">
      <c r="A295" s="156">
        <v>10</v>
      </c>
      <c r="B295" s="201" t="s">
        <v>152</v>
      </c>
      <c r="C295" s="201" t="s">
        <v>26</v>
      </c>
      <c r="D295" s="50">
        <v>12</v>
      </c>
      <c r="E295" s="50">
        <v>2</v>
      </c>
      <c r="F295" s="50">
        <v>1</v>
      </c>
      <c r="G295" s="50">
        <v>1</v>
      </c>
      <c r="H295" s="50">
        <v>100.6</v>
      </c>
      <c r="I295" s="50">
        <v>49.9</v>
      </c>
      <c r="J295" s="50">
        <v>50.7</v>
      </c>
      <c r="K295" s="50">
        <v>2</v>
      </c>
      <c r="L295" s="50">
        <v>1</v>
      </c>
      <c r="M295" s="50">
        <v>1</v>
      </c>
      <c r="N295" s="119" t="s">
        <v>671</v>
      </c>
      <c r="O295" s="304" t="s">
        <v>149</v>
      </c>
      <c r="P295" s="306" t="s">
        <v>528</v>
      </c>
      <c r="Q295" s="52" t="s">
        <v>670</v>
      </c>
      <c r="R295" s="90"/>
    </row>
    <row r="296" spans="1:18" s="253" customFormat="1" ht="53.25" customHeight="1">
      <c r="A296" s="157">
        <v>11</v>
      </c>
      <c r="B296" s="201" t="s">
        <v>152</v>
      </c>
      <c r="C296" s="201" t="s">
        <v>138</v>
      </c>
      <c r="D296" s="50">
        <v>3</v>
      </c>
      <c r="E296" s="50">
        <v>2</v>
      </c>
      <c r="F296" s="50">
        <v>1</v>
      </c>
      <c r="G296" s="50">
        <v>1</v>
      </c>
      <c r="H296" s="50">
        <v>92.6</v>
      </c>
      <c r="I296" s="50">
        <v>46.3</v>
      </c>
      <c r="J296" s="50">
        <v>46.3</v>
      </c>
      <c r="K296" s="50">
        <v>3</v>
      </c>
      <c r="L296" s="50">
        <v>2</v>
      </c>
      <c r="M296" s="50">
        <v>1</v>
      </c>
      <c r="N296" s="119" t="s">
        <v>671</v>
      </c>
      <c r="O296" s="304" t="s">
        <v>150</v>
      </c>
      <c r="P296" s="306" t="s">
        <v>528</v>
      </c>
      <c r="Q296" s="136" t="s">
        <v>580</v>
      </c>
      <c r="R296" s="90"/>
    </row>
    <row r="297" spans="1:18" s="253" customFormat="1" ht="53.25" customHeight="1">
      <c r="A297" s="157">
        <v>12</v>
      </c>
      <c r="B297" s="201" t="s">
        <v>152</v>
      </c>
      <c r="C297" s="201" t="s">
        <v>138</v>
      </c>
      <c r="D297" s="50">
        <v>15</v>
      </c>
      <c r="E297" s="50">
        <v>2</v>
      </c>
      <c r="F297" s="50">
        <v>2</v>
      </c>
      <c r="G297" s="50"/>
      <c r="H297" s="50">
        <v>103.8</v>
      </c>
      <c r="I297" s="50">
        <v>103.8</v>
      </c>
      <c r="J297" s="50"/>
      <c r="K297" s="50">
        <v>3</v>
      </c>
      <c r="L297" s="50">
        <v>3</v>
      </c>
      <c r="M297" s="50"/>
      <c r="N297" s="119" t="s">
        <v>671</v>
      </c>
      <c r="O297" s="304" t="s">
        <v>151</v>
      </c>
      <c r="P297" s="305" t="s">
        <v>814</v>
      </c>
      <c r="Q297" s="136" t="s">
        <v>580</v>
      </c>
      <c r="R297" s="90"/>
    </row>
    <row r="298" spans="1:18" s="253" customFormat="1" ht="53.25" customHeight="1">
      <c r="A298" s="156">
        <v>13</v>
      </c>
      <c r="B298" s="201" t="s">
        <v>152</v>
      </c>
      <c r="C298" s="201" t="s">
        <v>120</v>
      </c>
      <c r="D298" s="50">
        <v>10</v>
      </c>
      <c r="E298" s="50">
        <v>1</v>
      </c>
      <c r="F298" s="50">
        <v>1</v>
      </c>
      <c r="G298" s="50"/>
      <c r="H298" s="53">
        <v>73</v>
      </c>
      <c r="I298" s="53">
        <v>73</v>
      </c>
      <c r="J298" s="50"/>
      <c r="K298" s="50">
        <v>2</v>
      </c>
      <c r="L298" s="50">
        <v>2</v>
      </c>
      <c r="M298" s="50"/>
      <c r="N298" s="119" t="s">
        <v>672</v>
      </c>
      <c r="O298" s="304" t="s">
        <v>232</v>
      </c>
      <c r="P298" s="306" t="s">
        <v>528</v>
      </c>
      <c r="Q298" s="52" t="s">
        <v>670</v>
      </c>
      <c r="R298" s="90"/>
    </row>
    <row r="299" spans="1:18" s="253" customFormat="1" ht="53.25" customHeight="1">
      <c r="A299" s="157">
        <v>14</v>
      </c>
      <c r="B299" s="201" t="s">
        <v>152</v>
      </c>
      <c r="C299" s="201" t="s">
        <v>136</v>
      </c>
      <c r="D299" s="50">
        <v>1</v>
      </c>
      <c r="E299" s="50">
        <v>2</v>
      </c>
      <c r="F299" s="50">
        <v>1</v>
      </c>
      <c r="G299" s="50">
        <v>1</v>
      </c>
      <c r="H299" s="53">
        <v>99.1</v>
      </c>
      <c r="I299" s="53">
        <v>35.4</v>
      </c>
      <c r="J299" s="50">
        <v>63.7</v>
      </c>
      <c r="K299" s="50">
        <v>5</v>
      </c>
      <c r="L299" s="50">
        <v>3</v>
      </c>
      <c r="M299" s="50">
        <v>2</v>
      </c>
      <c r="N299" s="119" t="s">
        <v>672</v>
      </c>
      <c r="O299" s="304" t="s">
        <v>233</v>
      </c>
      <c r="P299" s="305" t="s">
        <v>815</v>
      </c>
      <c r="Q299" s="136" t="s">
        <v>580</v>
      </c>
      <c r="R299" s="90"/>
    </row>
    <row r="300" spans="1:18" s="253" customFormat="1" ht="53.25" customHeight="1">
      <c r="A300" s="157">
        <v>15</v>
      </c>
      <c r="B300" s="201" t="s">
        <v>152</v>
      </c>
      <c r="C300" s="201" t="s">
        <v>145</v>
      </c>
      <c r="D300" s="50">
        <v>17</v>
      </c>
      <c r="E300" s="50">
        <v>2</v>
      </c>
      <c r="F300" s="50">
        <v>2</v>
      </c>
      <c r="G300" s="50"/>
      <c r="H300" s="53">
        <v>85.8</v>
      </c>
      <c r="I300" s="53">
        <v>85.8</v>
      </c>
      <c r="J300" s="50"/>
      <c r="K300" s="50">
        <v>6</v>
      </c>
      <c r="L300" s="50">
        <v>6</v>
      </c>
      <c r="M300" s="50"/>
      <c r="N300" s="119" t="s">
        <v>672</v>
      </c>
      <c r="O300" s="304" t="s">
        <v>234</v>
      </c>
      <c r="P300" s="305" t="s">
        <v>816</v>
      </c>
      <c r="Q300" s="136" t="s">
        <v>580</v>
      </c>
      <c r="R300" s="90"/>
    </row>
    <row r="301" spans="1:18" s="253" customFormat="1" ht="53.25" customHeight="1">
      <c r="A301" s="156">
        <v>16</v>
      </c>
      <c r="B301" s="201" t="s">
        <v>152</v>
      </c>
      <c r="C301" s="201" t="s">
        <v>139</v>
      </c>
      <c r="D301" s="50">
        <v>24</v>
      </c>
      <c r="E301" s="50">
        <v>2</v>
      </c>
      <c r="F301" s="50">
        <v>2</v>
      </c>
      <c r="G301" s="50"/>
      <c r="H301" s="53">
        <v>83.3</v>
      </c>
      <c r="I301" s="53">
        <v>83.3</v>
      </c>
      <c r="J301" s="50"/>
      <c r="K301" s="50">
        <v>6</v>
      </c>
      <c r="L301" s="50">
        <v>6</v>
      </c>
      <c r="M301" s="50"/>
      <c r="N301" s="119" t="s">
        <v>672</v>
      </c>
      <c r="O301" s="304" t="s">
        <v>235</v>
      </c>
      <c r="P301" s="305" t="s">
        <v>816</v>
      </c>
      <c r="Q301" s="52" t="s">
        <v>670</v>
      </c>
      <c r="R301" s="90"/>
    </row>
    <row r="302" spans="1:18" s="253" customFormat="1" ht="53.25" customHeight="1">
      <c r="A302" s="157">
        <v>17</v>
      </c>
      <c r="B302" s="201" t="s">
        <v>152</v>
      </c>
      <c r="C302" s="201" t="s">
        <v>139</v>
      </c>
      <c r="D302" s="50">
        <v>11</v>
      </c>
      <c r="E302" s="50">
        <v>2</v>
      </c>
      <c r="F302" s="50">
        <v>1</v>
      </c>
      <c r="G302" s="50">
        <v>1</v>
      </c>
      <c r="H302" s="53">
        <v>82.4</v>
      </c>
      <c r="I302" s="53">
        <v>48.4</v>
      </c>
      <c r="J302" s="50">
        <v>34</v>
      </c>
      <c r="K302" s="50">
        <v>2</v>
      </c>
      <c r="L302" s="50">
        <v>1</v>
      </c>
      <c r="M302" s="50">
        <v>1</v>
      </c>
      <c r="N302" s="119" t="s">
        <v>672</v>
      </c>
      <c r="O302" s="304" t="s">
        <v>236</v>
      </c>
      <c r="P302" s="306" t="s">
        <v>528</v>
      </c>
      <c r="Q302" s="52" t="s">
        <v>670</v>
      </c>
      <c r="R302" s="90"/>
    </row>
    <row r="303" spans="1:18" s="253" customFormat="1" ht="53.25" customHeight="1">
      <c r="A303" s="157">
        <v>18</v>
      </c>
      <c r="B303" s="201" t="s">
        <v>152</v>
      </c>
      <c r="C303" s="201" t="s">
        <v>145</v>
      </c>
      <c r="D303" s="50" t="s">
        <v>237</v>
      </c>
      <c r="E303" s="50">
        <v>2</v>
      </c>
      <c r="F303" s="50">
        <v>1</v>
      </c>
      <c r="G303" s="50">
        <v>1</v>
      </c>
      <c r="H303" s="53">
        <v>91.2</v>
      </c>
      <c r="I303" s="53">
        <v>45.2</v>
      </c>
      <c r="J303" s="50">
        <v>45</v>
      </c>
      <c r="K303" s="50">
        <v>3</v>
      </c>
      <c r="L303" s="50">
        <v>2</v>
      </c>
      <c r="M303" s="50">
        <v>1</v>
      </c>
      <c r="N303" s="119" t="s">
        <v>672</v>
      </c>
      <c r="O303" s="304" t="s">
        <v>238</v>
      </c>
      <c r="P303" s="306" t="s">
        <v>528</v>
      </c>
      <c r="Q303" s="52" t="s">
        <v>670</v>
      </c>
      <c r="R303" s="90"/>
    </row>
    <row r="304" spans="1:18" s="253" customFormat="1" ht="53.25" customHeight="1">
      <c r="A304" s="156">
        <v>19</v>
      </c>
      <c r="B304" s="201" t="s">
        <v>152</v>
      </c>
      <c r="C304" s="203" t="s">
        <v>142</v>
      </c>
      <c r="D304" s="91">
        <v>17</v>
      </c>
      <c r="E304" s="50">
        <v>2</v>
      </c>
      <c r="F304" s="50">
        <v>2</v>
      </c>
      <c r="G304" s="50"/>
      <c r="H304" s="53">
        <v>112.2</v>
      </c>
      <c r="I304" s="53">
        <v>112.2</v>
      </c>
      <c r="J304" s="50"/>
      <c r="K304" s="50">
        <v>6</v>
      </c>
      <c r="L304" s="50">
        <v>6</v>
      </c>
      <c r="M304" s="50"/>
      <c r="N304" s="119" t="s">
        <v>672</v>
      </c>
      <c r="O304" s="304" t="s">
        <v>239</v>
      </c>
      <c r="P304" s="305" t="s">
        <v>816</v>
      </c>
      <c r="Q304" s="136" t="s">
        <v>580</v>
      </c>
      <c r="R304" s="90"/>
    </row>
    <row r="305" spans="1:18" s="253" customFormat="1" ht="53.25" customHeight="1">
      <c r="A305" s="157">
        <v>20</v>
      </c>
      <c r="B305" s="201" t="s">
        <v>152</v>
      </c>
      <c r="C305" s="204" t="s">
        <v>142</v>
      </c>
      <c r="D305" s="51">
        <v>4</v>
      </c>
      <c r="E305" s="52">
        <v>2</v>
      </c>
      <c r="F305" s="50">
        <v>1</v>
      </c>
      <c r="G305" s="50">
        <v>1</v>
      </c>
      <c r="H305" s="53">
        <v>93.8</v>
      </c>
      <c r="I305" s="53">
        <v>47.8</v>
      </c>
      <c r="J305" s="53">
        <v>46</v>
      </c>
      <c r="K305" s="50">
        <v>6</v>
      </c>
      <c r="L305" s="50">
        <v>4</v>
      </c>
      <c r="M305" s="50">
        <v>2</v>
      </c>
      <c r="N305" s="119" t="s">
        <v>673</v>
      </c>
      <c r="O305" s="304" t="s">
        <v>278</v>
      </c>
      <c r="P305" s="306" t="s">
        <v>528</v>
      </c>
      <c r="Q305" s="52" t="s">
        <v>670</v>
      </c>
      <c r="R305" s="90"/>
    </row>
    <row r="306" spans="1:18" s="253" customFormat="1" ht="53.25" customHeight="1">
      <c r="A306" s="157">
        <v>21</v>
      </c>
      <c r="B306" s="201" t="s">
        <v>152</v>
      </c>
      <c r="C306" s="204" t="s">
        <v>144</v>
      </c>
      <c r="D306" s="51">
        <v>2</v>
      </c>
      <c r="E306" s="52">
        <v>1</v>
      </c>
      <c r="F306" s="50">
        <v>1</v>
      </c>
      <c r="G306" s="50"/>
      <c r="H306" s="53">
        <v>50.5</v>
      </c>
      <c r="I306" s="53">
        <v>50.5</v>
      </c>
      <c r="J306" s="50"/>
      <c r="K306" s="50">
        <v>4</v>
      </c>
      <c r="L306" s="50">
        <v>4</v>
      </c>
      <c r="M306" s="50"/>
      <c r="N306" s="119" t="s">
        <v>673</v>
      </c>
      <c r="O306" s="304" t="s">
        <v>279</v>
      </c>
      <c r="P306" s="305" t="s">
        <v>816</v>
      </c>
      <c r="Q306" s="52" t="s">
        <v>670</v>
      </c>
      <c r="R306" s="90"/>
    </row>
    <row r="307" spans="1:18" s="253" customFormat="1" ht="53.25" customHeight="1">
      <c r="A307" s="156">
        <v>22</v>
      </c>
      <c r="B307" s="201" t="s">
        <v>152</v>
      </c>
      <c r="C307" s="204" t="s">
        <v>136</v>
      </c>
      <c r="D307" s="51">
        <v>11</v>
      </c>
      <c r="E307" s="52">
        <v>2</v>
      </c>
      <c r="F307" s="50">
        <v>1</v>
      </c>
      <c r="G307" s="50">
        <v>1</v>
      </c>
      <c r="H307" s="53">
        <v>76.2</v>
      </c>
      <c r="I307" s="53">
        <v>39.1</v>
      </c>
      <c r="J307" s="50">
        <v>37.1</v>
      </c>
      <c r="K307" s="50">
        <v>5</v>
      </c>
      <c r="L307" s="50">
        <v>2</v>
      </c>
      <c r="M307" s="50">
        <v>3</v>
      </c>
      <c r="N307" s="119" t="s">
        <v>673</v>
      </c>
      <c r="O307" s="304" t="s">
        <v>280</v>
      </c>
      <c r="P307" s="306" t="s">
        <v>528</v>
      </c>
      <c r="Q307" s="52" t="s">
        <v>670</v>
      </c>
      <c r="R307" s="90"/>
    </row>
    <row r="308" spans="1:18" s="253" customFormat="1" ht="53.25" customHeight="1">
      <c r="A308" s="157">
        <v>23</v>
      </c>
      <c r="B308" s="201" t="s">
        <v>152</v>
      </c>
      <c r="C308" s="204" t="s">
        <v>145</v>
      </c>
      <c r="D308" s="51">
        <v>24</v>
      </c>
      <c r="E308" s="52">
        <v>2</v>
      </c>
      <c r="F308" s="50">
        <v>1</v>
      </c>
      <c r="G308" s="50">
        <v>1</v>
      </c>
      <c r="H308" s="53">
        <v>136.30000000000001</v>
      </c>
      <c r="I308" s="53">
        <v>60.5</v>
      </c>
      <c r="J308" s="50">
        <v>75.8</v>
      </c>
      <c r="K308" s="50">
        <v>9</v>
      </c>
      <c r="L308" s="50">
        <v>5</v>
      </c>
      <c r="M308" s="50">
        <v>4</v>
      </c>
      <c r="N308" s="119" t="s">
        <v>673</v>
      </c>
      <c r="O308" s="304" t="s">
        <v>281</v>
      </c>
      <c r="P308" s="306" t="s">
        <v>528</v>
      </c>
      <c r="Q308" s="52" t="s">
        <v>670</v>
      </c>
      <c r="R308" s="90"/>
    </row>
    <row r="309" spans="1:18" s="253" customFormat="1" ht="53.25" customHeight="1">
      <c r="A309" s="157">
        <v>24</v>
      </c>
      <c r="B309" s="201" t="s">
        <v>152</v>
      </c>
      <c r="C309" s="204" t="s">
        <v>136</v>
      </c>
      <c r="D309" s="51">
        <v>5</v>
      </c>
      <c r="E309" s="52">
        <v>2</v>
      </c>
      <c r="F309" s="50">
        <v>1</v>
      </c>
      <c r="G309" s="50">
        <v>1</v>
      </c>
      <c r="H309" s="53">
        <v>76.099999999999994</v>
      </c>
      <c r="I309" s="53">
        <v>36.299999999999997</v>
      </c>
      <c r="J309" s="50">
        <v>39.799999999999997</v>
      </c>
      <c r="K309" s="50">
        <v>2</v>
      </c>
      <c r="L309" s="50">
        <v>2</v>
      </c>
      <c r="M309" s="50"/>
      <c r="N309" s="119" t="s">
        <v>673</v>
      </c>
      <c r="O309" s="304" t="s">
        <v>282</v>
      </c>
      <c r="P309" s="305" t="s">
        <v>816</v>
      </c>
      <c r="Q309" s="136" t="s">
        <v>580</v>
      </c>
      <c r="R309" s="90"/>
    </row>
    <row r="310" spans="1:18" s="253" customFormat="1" ht="53.25" customHeight="1">
      <c r="A310" s="156">
        <v>25</v>
      </c>
      <c r="B310" s="201" t="s">
        <v>152</v>
      </c>
      <c r="C310" s="204" t="s">
        <v>258</v>
      </c>
      <c r="D310" s="51">
        <v>4</v>
      </c>
      <c r="E310" s="52">
        <v>2</v>
      </c>
      <c r="F310" s="50">
        <v>1</v>
      </c>
      <c r="G310" s="50">
        <v>1</v>
      </c>
      <c r="H310" s="53">
        <v>169</v>
      </c>
      <c r="I310" s="53">
        <v>59.5</v>
      </c>
      <c r="J310" s="50">
        <v>109.5</v>
      </c>
      <c r="K310" s="50">
        <v>4</v>
      </c>
      <c r="L310" s="50">
        <v>2</v>
      </c>
      <c r="M310" s="50">
        <v>2</v>
      </c>
      <c r="N310" s="119" t="s">
        <v>673</v>
      </c>
      <c r="O310" s="304" t="s">
        <v>283</v>
      </c>
      <c r="P310" s="306">
        <v>2024</v>
      </c>
      <c r="Q310" s="52" t="s">
        <v>670</v>
      </c>
      <c r="R310" s="90"/>
    </row>
    <row r="311" spans="1:18" s="253" customFormat="1" ht="53.25" customHeight="1">
      <c r="A311" s="157">
        <v>26</v>
      </c>
      <c r="B311" s="201" t="s">
        <v>152</v>
      </c>
      <c r="C311" s="204" t="s">
        <v>277</v>
      </c>
      <c r="D311" s="51">
        <v>1</v>
      </c>
      <c r="E311" s="52">
        <v>3</v>
      </c>
      <c r="F311" s="50">
        <v>3</v>
      </c>
      <c r="G311" s="50"/>
      <c r="H311" s="53">
        <v>127.8</v>
      </c>
      <c r="I311" s="53">
        <v>127.8</v>
      </c>
      <c r="J311" s="50"/>
      <c r="K311" s="50">
        <v>10</v>
      </c>
      <c r="L311" s="50">
        <v>10</v>
      </c>
      <c r="M311" s="50"/>
      <c r="N311" s="119" t="s">
        <v>673</v>
      </c>
      <c r="O311" s="304" t="s">
        <v>284</v>
      </c>
      <c r="P311" s="306">
        <v>2024</v>
      </c>
      <c r="Q311" s="136" t="s">
        <v>589</v>
      </c>
      <c r="R311" s="90"/>
    </row>
    <row r="312" spans="1:18" s="253" customFormat="1" ht="53.25" customHeight="1">
      <c r="A312" s="157">
        <v>27</v>
      </c>
      <c r="B312" s="201" t="s">
        <v>152</v>
      </c>
      <c r="C312" s="205" t="s">
        <v>140</v>
      </c>
      <c r="D312" s="92">
        <v>2</v>
      </c>
      <c r="E312" s="52">
        <v>2</v>
      </c>
      <c r="F312" s="50">
        <v>2</v>
      </c>
      <c r="G312" s="50"/>
      <c r="H312" s="53">
        <v>119.6</v>
      </c>
      <c r="I312" s="53">
        <v>119.6</v>
      </c>
      <c r="J312" s="50"/>
      <c r="K312" s="50">
        <v>6</v>
      </c>
      <c r="L312" s="50">
        <v>6</v>
      </c>
      <c r="M312" s="50"/>
      <c r="N312" s="119" t="s">
        <v>675</v>
      </c>
      <c r="O312" s="304" t="s">
        <v>527</v>
      </c>
      <c r="P312" s="306" t="s">
        <v>817</v>
      </c>
      <c r="Q312" s="52" t="s">
        <v>670</v>
      </c>
      <c r="R312" s="90"/>
    </row>
    <row r="313" spans="1:18" s="253" customFormat="1" ht="53.25" customHeight="1">
      <c r="A313" s="156">
        <v>28</v>
      </c>
      <c r="B313" s="201" t="s">
        <v>152</v>
      </c>
      <c r="C313" s="205" t="s">
        <v>529</v>
      </c>
      <c r="D313" s="92">
        <v>18</v>
      </c>
      <c r="E313" s="52">
        <v>12</v>
      </c>
      <c r="F313" s="50">
        <v>3</v>
      </c>
      <c r="G313" s="50">
        <v>9</v>
      </c>
      <c r="H313" s="53">
        <v>724.4</v>
      </c>
      <c r="I313" s="53">
        <v>175.7</v>
      </c>
      <c r="J313" s="50">
        <v>548.70000000000005</v>
      </c>
      <c r="K313" s="50">
        <v>26</v>
      </c>
      <c r="L313" s="50">
        <v>10</v>
      </c>
      <c r="M313" s="50">
        <v>16</v>
      </c>
      <c r="N313" s="119" t="s">
        <v>675</v>
      </c>
      <c r="O313" s="304" t="s">
        <v>530</v>
      </c>
      <c r="P313" s="306" t="s">
        <v>676</v>
      </c>
      <c r="Q313" s="52" t="s">
        <v>670</v>
      </c>
      <c r="R313" s="90"/>
    </row>
    <row r="314" spans="1:18" s="253" customFormat="1" ht="53.25" customHeight="1">
      <c r="A314" s="157">
        <v>29</v>
      </c>
      <c r="B314" s="201" t="s">
        <v>152</v>
      </c>
      <c r="C314" s="205" t="s">
        <v>531</v>
      </c>
      <c r="D314" s="92">
        <v>8</v>
      </c>
      <c r="E314" s="52">
        <v>2</v>
      </c>
      <c r="F314" s="50">
        <v>2</v>
      </c>
      <c r="G314" s="50"/>
      <c r="H314" s="53">
        <v>131.69999999999999</v>
      </c>
      <c r="I314" s="53">
        <v>131.69999999999999</v>
      </c>
      <c r="J314" s="50"/>
      <c r="K314" s="50">
        <v>4</v>
      </c>
      <c r="L314" s="50">
        <v>4</v>
      </c>
      <c r="M314" s="50"/>
      <c r="N314" s="119" t="s">
        <v>675</v>
      </c>
      <c r="O314" s="304" t="s">
        <v>532</v>
      </c>
      <c r="P314" s="306" t="s">
        <v>676</v>
      </c>
      <c r="Q314" s="136" t="s">
        <v>580</v>
      </c>
      <c r="R314" s="90"/>
    </row>
    <row r="315" spans="1:18" s="253" customFormat="1" ht="53.25" customHeight="1">
      <c r="A315" s="157">
        <v>30</v>
      </c>
      <c r="B315" s="201" t="s">
        <v>152</v>
      </c>
      <c r="C315" s="205" t="s">
        <v>143</v>
      </c>
      <c r="D315" s="92">
        <v>4</v>
      </c>
      <c r="E315" s="52">
        <v>2</v>
      </c>
      <c r="F315" s="50">
        <v>2</v>
      </c>
      <c r="G315" s="50"/>
      <c r="H315" s="53">
        <v>130.69999999999999</v>
      </c>
      <c r="I315" s="53">
        <v>130.69999999999999</v>
      </c>
      <c r="J315" s="50"/>
      <c r="K315" s="50">
        <v>6</v>
      </c>
      <c r="L315" s="50">
        <v>6</v>
      </c>
      <c r="M315" s="50"/>
      <c r="N315" s="119" t="s">
        <v>675</v>
      </c>
      <c r="O315" s="304" t="s">
        <v>533</v>
      </c>
      <c r="P315" s="306" t="s">
        <v>676</v>
      </c>
      <c r="Q315" s="136" t="s">
        <v>580</v>
      </c>
      <c r="R315" s="90"/>
    </row>
    <row r="316" spans="1:18" s="253" customFormat="1" ht="53.25" customHeight="1">
      <c r="A316" s="156">
        <v>31</v>
      </c>
      <c r="B316" s="201" t="s">
        <v>152</v>
      </c>
      <c r="C316" s="205" t="s">
        <v>145</v>
      </c>
      <c r="D316" s="92">
        <v>20</v>
      </c>
      <c r="E316" s="52">
        <v>2</v>
      </c>
      <c r="F316" s="50">
        <v>1</v>
      </c>
      <c r="G316" s="50">
        <v>1</v>
      </c>
      <c r="H316" s="53">
        <v>100.1</v>
      </c>
      <c r="I316" s="53">
        <v>37</v>
      </c>
      <c r="J316" s="50">
        <v>63.1</v>
      </c>
      <c r="K316" s="50">
        <v>6</v>
      </c>
      <c r="L316" s="50">
        <v>3</v>
      </c>
      <c r="M316" s="50">
        <v>3</v>
      </c>
      <c r="N316" s="119" t="s">
        <v>675</v>
      </c>
      <c r="O316" s="304" t="s">
        <v>534</v>
      </c>
      <c r="P316" s="306" t="s">
        <v>676</v>
      </c>
      <c r="Q316" s="136" t="s">
        <v>580</v>
      </c>
      <c r="R316" s="90"/>
    </row>
    <row r="317" spans="1:18" s="253" customFormat="1" ht="53.25" customHeight="1">
      <c r="A317" s="157">
        <v>32</v>
      </c>
      <c r="B317" s="201" t="s">
        <v>152</v>
      </c>
      <c r="C317" s="205" t="s">
        <v>120</v>
      </c>
      <c r="D317" s="92">
        <v>3</v>
      </c>
      <c r="E317" s="52">
        <v>8</v>
      </c>
      <c r="F317" s="50">
        <v>7</v>
      </c>
      <c r="G317" s="50">
        <v>1</v>
      </c>
      <c r="H317" s="53">
        <v>327</v>
      </c>
      <c r="I317" s="53">
        <v>289.2</v>
      </c>
      <c r="J317" s="50">
        <v>37.799999999999997</v>
      </c>
      <c r="K317" s="50">
        <v>18</v>
      </c>
      <c r="L317" s="50">
        <v>16</v>
      </c>
      <c r="M317" s="50">
        <v>2</v>
      </c>
      <c r="N317" s="119" t="s">
        <v>675</v>
      </c>
      <c r="O317" s="304" t="s">
        <v>535</v>
      </c>
      <c r="P317" s="306" t="s">
        <v>676</v>
      </c>
      <c r="Q317" s="52"/>
      <c r="R317" s="90"/>
    </row>
    <row r="318" spans="1:18" s="253" customFormat="1" ht="53.25" customHeight="1">
      <c r="A318" s="157">
        <v>33</v>
      </c>
      <c r="B318" s="201" t="s">
        <v>152</v>
      </c>
      <c r="C318" s="205" t="s">
        <v>277</v>
      </c>
      <c r="D318" s="92">
        <v>3</v>
      </c>
      <c r="E318" s="52">
        <v>2</v>
      </c>
      <c r="F318" s="50">
        <v>2</v>
      </c>
      <c r="G318" s="50"/>
      <c r="H318" s="53">
        <v>90</v>
      </c>
      <c r="I318" s="53">
        <v>90</v>
      </c>
      <c r="J318" s="50"/>
      <c r="K318" s="50">
        <v>7</v>
      </c>
      <c r="L318" s="50">
        <v>7</v>
      </c>
      <c r="M318" s="50"/>
      <c r="N318" s="119" t="s">
        <v>675</v>
      </c>
      <c r="O318" s="304" t="s">
        <v>536</v>
      </c>
      <c r="P318" s="306" t="s">
        <v>676</v>
      </c>
      <c r="Q318" s="52"/>
      <c r="R318" s="90"/>
    </row>
    <row r="319" spans="1:18" s="253" customFormat="1" ht="53.25" customHeight="1">
      <c r="A319" s="156">
        <v>34</v>
      </c>
      <c r="B319" s="201" t="s">
        <v>152</v>
      </c>
      <c r="C319" s="205" t="s">
        <v>677</v>
      </c>
      <c r="D319" s="92">
        <v>14</v>
      </c>
      <c r="E319" s="52">
        <v>2</v>
      </c>
      <c r="F319" s="50">
        <v>1</v>
      </c>
      <c r="G319" s="50">
        <v>1</v>
      </c>
      <c r="H319" s="53">
        <v>99.7</v>
      </c>
      <c r="I319" s="53">
        <v>48.7</v>
      </c>
      <c r="J319" s="93">
        <v>51</v>
      </c>
      <c r="K319" s="50">
        <v>6</v>
      </c>
      <c r="L319" s="50">
        <v>4</v>
      </c>
      <c r="M319" s="50">
        <v>2</v>
      </c>
      <c r="N319" s="119" t="s">
        <v>818</v>
      </c>
      <c r="O319" s="304" t="s">
        <v>678</v>
      </c>
      <c r="P319" s="306" t="s">
        <v>679</v>
      </c>
      <c r="Q319" s="52"/>
      <c r="R319" s="90"/>
    </row>
    <row r="320" spans="1:18" s="253" customFormat="1" ht="53.25" customHeight="1">
      <c r="A320" s="157">
        <v>35</v>
      </c>
      <c r="B320" s="201" t="s">
        <v>152</v>
      </c>
      <c r="C320" s="205" t="s">
        <v>512</v>
      </c>
      <c r="D320" s="92">
        <v>4</v>
      </c>
      <c r="E320" s="52">
        <v>2</v>
      </c>
      <c r="F320" s="50">
        <v>1</v>
      </c>
      <c r="G320" s="50">
        <v>1</v>
      </c>
      <c r="H320" s="53">
        <v>76.400000000000006</v>
      </c>
      <c r="I320" s="53">
        <v>37.6</v>
      </c>
      <c r="J320" s="50">
        <v>38.799999999999997</v>
      </c>
      <c r="K320" s="50">
        <v>3</v>
      </c>
      <c r="L320" s="50">
        <v>2</v>
      </c>
      <c r="M320" s="50">
        <v>1</v>
      </c>
      <c r="N320" s="119" t="s">
        <v>818</v>
      </c>
      <c r="O320" s="304" t="s">
        <v>680</v>
      </c>
      <c r="P320" s="306" t="s">
        <v>679</v>
      </c>
      <c r="Q320" s="52"/>
      <c r="R320" s="90"/>
    </row>
    <row r="321" spans="1:18" s="253" customFormat="1" ht="53.25" customHeight="1">
      <c r="A321" s="157">
        <v>36</v>
      </c>
      <c r="B321" s="201" t="s">
        <v>152</v>
      </c>
      <c r="C321" s="205" t="s">
        <v>47</v>
      </c>
      <c r="D321" s="92">
        <v>1</v>
      </c>
      <c r="E321" s="52">
        <v>2</v>
      </c>
      <c r="F321" s="50">
        <v>1</v>
      </c>
      <c r="G321" s="50">
        <v>1</v>
      </c>
      <c r="H321" s="53">
        <v>90.5</v>
      </c>
      <c r="I321" s="53">
        <v>37.299999999999997</v>
      </c>
      <c r="J321" s="50">
        <v>53.2</v>
      </c>
      <c r="K321" s="50">
        <v>2</v>
      </c>
      <c r="L321" s="50">
        <v>1</v>
      </c>
      <c r="M321" s="50">
        <v>1</v>
      </c>
      <c r="N321" s="119" t="s">
        <v>818</v>
      </c>
      <c r="O321" s="304" t="s">
        <v>681</v>
      </c>
      <c r="P321" s="306" t="s">
        <v>679</v>
      </c>
      <c r="Q321" s="52"/>
      <c r="R321" s="90"/>
    </row>
    <row r="322" spans="1:18" s="253" customFormat="1" ht="53.25" customHeight="1">
      <c r="A322" s="156">
        <v>37</v>
      </c>
      <c r="B322" s="201" t="s">
        <v>152</v>
      </c>
      <c r="C322" s="205" t="s">
        <v>682</v>
      </c>
      <c r="D322" s="92">
        <v>36</v>
      </c>
      <c r="E322" s="52">
        <v>2</v>
      </c>
      <c r="F322" s="50">
        <v>1</v>
      </c>
      <c r="G322" s="50">
        <v>1</v>
      </c>
      <c r="H322" s="53">
        <v>131.69999999999999</v>
      </c>
      <c r="I322" s="53">
        <v>66.8</v>
      </c>
      <c r="J322" s="50">
        <v>64.900000000000006</v>
      </c>
      <c r="K322" s="50">
        <v>5</v>
      </c>
      <c r="L322" s="50">
        <v>2</v>
      </c>
      <c r="M322" s="50">
        <v>3</v>
      </c>
      <c r="N322" s="119" t="s">
        <v>818</v>
      </c>
      <c r="O322" s="304" t="s">
        <v>683</v>
      </c>
      <c r="P322" s="306" t="s">
        <v>679</v>
      </c>
      <c r="Q322" s="52"/>
      <c r="R322" s="90"/>
    </row>
    <row r="323" spans="1:18" s="253" customFormat="1" ht="53.25" customHeight="1">
      <c r="A323" s="157">
        <v>38</v>
      </c>
      <c r="B323" s="201" t="s">
        <v>152</v>
      </c>
      <c r="C323" s="205" t="s">
        <v>684</v>
      </c>
      <c r="D323" s="92">
        <v>2</v>
      </c>
      <c r="E323" s="52">
        <v>2</v>
      </c>
      <c r="F323" s="50">
        <v>2</v>
      </c>
      <c r="G323" s="50"/>
      <c r="H323" s="53">
        <v>89</v>
      </c>
      <c r="I323" s="53">
        <v>89</v>
      </c>
      <c r="J323" s="50"/>
      <c r="K323" s="50">
        <v>5</v>
      </c>
      <c r="L323" s="50">
        <v>5</v>
      </c>
      <c r="M323" s="50"/>
      <c r="N323" s="119" t="s">
        <v>818</v>
      </c>
      <c r="O323" s="304" t="s">
        <v>685</v>
      </c>
      <c r="P323" s="306" t="s">
        <v>679</v>
      </c>
      <c r="Q323" s="52"/>
      <c r="R323" s="90"/>
    </row>
    <row r="324" spans="1:18" s="253" customFormat="1" ht="53.25" customHeight="1">
      <c r="A324" s="157">
        <v>39</v>
      </c>
      <c r="B324" s="201" t="s">
        <v>152</v>
      </c>
      <c r="C324" s="205" t="s">
        <v>26</v>
      </c>
      <c r="D324" s="92">
        <v>7</v>
      </c>
      <c r="E324" s="52">
        <v>2</v>
      </c>
      <c r="F324" s="50">
        <v>2</v>
      </c>
      <c r="G324" s="50"/>
      <c r="H324" s="53">
        <v>101.2</v>
      </c>
      <c r="I324" s="53">
        <v>101.2</v>
      </c>
      <c r="J324" s="50"/>
      <c r="K324" s="50">
        <v>4</v>
      </c>
      <c r="L324" s="50">
        <v>4</v>
      </c>
      <c r="M324" s="50"/>
      <c r="N324" s="119" t="s">
        <v>818</v>
      </c>
      <c r="O324" s="304" t="s">
        <v>686</v>
      </c>
      <c r="P324" s="306" t="s">
        <v>679</v>
      </c>
      <c r="Q324" s="52"/>
      <c r="R324" s="90"/>
    </row>
    <row r="325" spans="1:18" s="253" customFormat="1" ht="53.25" customHeight="1">
      <c r="A325" s="156">
        <v>40</v>
      </c>
      <c r="B325" s="201" t="s">
        <v>152</v>
      </c>
      <c r="C325" s="205" t="s">
        <v>684</v>
      </c>
      <c r="D325" s="92">
        <v>6</v>
      </c>
      <c r="E325" s="52">
        <v>3</v>
      </c>
      <c r="F325" s="50">
        <v>2</v>
      </c>
      <c r="G325" s="50">
        <v>1</v>
      </c>
      <c r="H325" s="53">
        <v>72</v>
      </c>
      <c r="I325" s="53">
        <v>35.4</v>
      </c>
      <c r="J325" s="50">
        <v>36.6</v>
      </c>
      <c r="K325" s="50">
        <v>6</v>
      </c>
      <c r="L325" s="50">
        <v>4</v>
      </c>
      <c r="M325" s="50">
        <v>2</v>
      </c>
      <c r="N325" s="119" t="s">
        <v>819</v>
      </c>
      <c r="O325" s="304" t="s">
        <v>820</v>
      </c>
      <c r="P325" s="306" t="s">
        <v>821</v>
      </c>
      <c r="Q325" s="52"/>
      <c r="R325" s="90"/>
    </row>
    <row r="326" spans="1:18" s="253" customFormat="1" ht="53.25" customHeight="1">
      <c r="A326" s="157">
        <v>41</v>
      </c>
      <c r="B326" s="201" t="s">
        <v>152</v>
      </c>
      <c r="C326" s="205" t="s">
        <v>531</v>
      </c>
      <c r="D326" s="92">
        <v>17</v>
      </c>
      <c r="E326" s="52">
        <v>3</v>
      </c>
      <c r="F326" s="50">
        <v>1</v>
      </c>
      <c r="G326" s="50">
        <v>2</v>
      </c>
      <c r="H326" s="53">
        <v>424.7</v>
      </c>
      <c r="I326" s="53">
        <v>146.9</v>
      </c>
      <c r="J326" s="50">
        <v>277.8</v>
      </c>
      <c r="K326" s="50">
        <v>5</v>
      </c>
      <c r="L326" s="50">
        <v>1</v>
      </c>
      <c r="M326" s="50">
        <v>4</v>
      </c>
      <c r="N326" s="119" t="s">
        <v>819</v>
      </c>
      <c r="O326" s="304" t="s">
        <v>822</v>
      </c>
      <c r="P326" s="306" t="s">
        <v>821</v>
      </c>
      <c r="Q326" s="52"/>
      <c r="R326" s="90"/>
    </row>
    <row r="327" spans="1:18" s="253" customFormat="1" ht="53.25" customHeight="1">
      <c r="A327" s="157">
        <v>42</v>
      </c>
      <c r="B327" s="203" t="s">
        <v>152</v>
      </c>
      <c r="C327" s="205" t="s">
        <v>677</v>
      </c>
      <c r="D327" s="92">
        <v>11</v>
      </c>
      <c r="E327" s="52">
        <v>2</v>
      </c>
      <c r="F327" s="50">
        <v>2</v>
      </c>
      <c r="G327" s="50"/>
      <c r="H327" s="53">
        <v>95.7</v>
      </c>
      <c r="I327" s="53">
        <v>95.7</v>
      </c>
      <c r="J327" s="50"/>
      <c r="K327" s="50">
        <v>4</v>
      </c>
      <c r="L327" s="50">
        <v>4</v>
      </c>
      <c r="M327" s="50"/>
      <c r="N327" s="119" t="s">
        <v>819</v>
      </c>
      <c r="O327" s="304" t="s">
        <v>823</v>
      </c>
      <c r="P327" s="306" t="s">
        <v>821</v>
      </c>
      <c r="Q327" s="52"/>
      <c r="R327" s="90"/>
    </row>
    <row r="328" spans="1:18" s="253" customFormat="1" ht="53.25" customHeight="1">
      <c r="A328" s="156">
        <v>43</v>
      </c>
      <c r="B328" s="203" t="s">
        <v>152</v>
      </c>
      <c r="C328" s="205" t="s">
        <v>142</v>
      </c>
      <c r="D328" s="92">
        <v>12</v>
      </c>
      <c r="E328" s="52">
        <v>2</v>
      </c>
      <c r="F328" s="50">
        <v>1</v>
      </c>
      <c r="G328" s="50">
        <v>1</v>
      </c>
      <c r="H328" s="53">
        <v>101.7</v>
      </c>
      <c r="I328" s="53">
        <v>62.4</v>
      </c>
      <c r="J328" s="50">
        <v>39.299999999999997</v>
      </c>
      <c r="K328" s="50">
        <v>6</v>
      </c>
      <c r="L328" s="50">
        <v>2</v>
      </c>
      <c r="M328" s="50">
        <v>4</v>
      </c>
      <c r="N328" s="119" t="s">
        <v>819</v>
      </c>
      <c r="O328" s="304" t="s">
        <v>824</v>
      </c>
      <c r="P328" s="306" t="s">
        <v>821</v>
      </c>
      <c r="Q328" s="52"/>
      <c r="R328" s="90"/>
    </row>
    <row r="329" spans="1:18" s="253" customFormat="1" ht="53.25" customHeight="1">
      <c r="A329" s="157">
        <v>44</v>
      </c>
      <c r="B329" s="203" t="s">
        <v>152</v>
      </c>
      <c r="C329" s="205" t="s">
        <v>825</v>
      </c>
      <c r="D329" s="92">
        <v>5</v>
      </c>
      <c r="E329" s="52">
        <v>16</v>
      </c>
      <c r="F329" s="50">
        <v>3</v>
      </c>
      <c r="G329" s="50">
        <v>13</v>
      </c>
      <c r="H329" s="53">
        <v>901.1</v>
      </c>
      <c r="I329" s="53">
        <v>182.8</v>
      </c>
      <c r="J329" s="50">
        <v>718.3</v>
      </c>
      <c r="K329" s="50">
        <v>33</v>
      </c>
      <c r="L329" s="50">
        <v>9</v>
      </c>
      <c r="M329" s="50">
        <v>24</v>
      </c>
      <c r="N329" s="119" t="s">
        <v>819</v>
      </c>
      <c r="O329" s="304" t="s">
        <v>826</v>
      </c>
      <c r="P329" s="306" t="s">
        <v>821</v>
      </c>
      <c r="Q329" s="52"/>
      <c r="R329" s="90"/>
    </row>
    <row r="330" spans="1:18" s="253" customFormat="1" ht="53.25" customHeight="1">
      <c r="A330" s="157">
        <v>45</v>
      </c>
      <c r="B330" s="203" t="s">
        <v>152</v>
      </c>
      <c r="C330" s="205" t="s">
        <v>138</v>
      </c>
      <c r="D330" s="92">
        <v>18</v>
      </c>
      <c r="E330" s="52">
        <v>2</v>
      </c>
      <c r="F330" s="50">
        <v>1</v>
      </c>
      <c r="G330" s="50">
        <v>1</v>
      </c>
      <c r="H330" s="53">
        <v>97.8</v>
      </c>
      <c r="I330" s="53">
        <v>51.3</v>
      </c>
      <c r="J330" s="50">
        <v>46.5</v>
      </c>
      <c r="K330" s="50">
        <v>3</v>
      </c>
      <c r="L330" s="50">
        <v>2</v>
      </c>
      <c r="M330" s="50">
        <v>1</v>
      </c>
      <c r="N330" s="119" t="s">
        <v>819</v>
      </c>
      <c r="O330" s="304" t="s">
        <v>827</v>
      </c>
      <c r="P330" s="306" t="s">
        <v>821</v>
      </c>
      <c r="Q330" s="52"/>
      <c r="R330" s="90"/>
    </row>
    <row r="331" spans="1:18" s="253" customFormat="1" ht="53.25" customHeight="1">
      <c r="A331" s="156">
        <v>46</v>
      </c>
      <c r="B331" s="203" t="s">
        <v>152</v>
      </c>
      <c r="C331" s="203" t="s">
        <v>142</v>
      </c>
      <c r="D331" s="91">
        <v>2</v>
      </c>
      <c r="E331" s="91">
        <v>2</v>
      </c>
      <c r="F331" s="91">
        <v>1</v>
      </c>
      <c r="G331" s="91">
        <v>1</v>
      </c>
      <c r="H331" s="91">
        <v>83.2</v>
      </c>
      <c r="I331" s="91">
        <v>47</v>
      </c>
      <c r="J331" s="91">
        <v>36.200000000000003</v>
      </c>
      <c r="K331" s="91">
        <v>3</v>
      </c>
      <c r="L331" s="91">
        <v>2</v>
      </c>
      <c r="M331" s="91">
        <v>1</v>
      </c>
      <c r="N331" s="119" t="s">
        <v>819</v>
      </c>
      <c r="O331" s="108" t="s">
        <v>828</v>
      </c>
      <c r="P331" s="307" t="s">
        <v>821</v>
      </c>
      <c r="Q331" s="137"/>
      <c r="R331" s="90"/>
    </row>
    <row r="332" spans="1:18" s="253" customFormat="1" ht="53.25" customHeight="1">
      <c r="A332" s="157">
        <v>47</v>
      </c>
      <c r="B332" s="203" t="s">
        <v>152</v>
      </c>
      <c r="C332" s="203" t="s">
        <v>677</v>
      </c>
      <c r="D332" s="91">
        <v>5</v>
      </c>
      <c r="E332" s="91">
        <v>2</v>
      </c>
      <c r="F332" s="91">
        <v>2</v>
      </c>
      <c r="G332" s="91"/>
      <c r="H332" s="91">
        <v>74.400000000000006</v>
      </c>
      <c r="I332" s="91">
        <v>74.400000000000006</v>
      </c>
      <c r="J332" s="91"/>
      <c r="K332" s="91">
        <v>7</v>
      </c>
      <c r="L332" s="91">
        <v>7</v>
      </c>
      <c r="M332" s="91"/>
      <c r="N332" s="119" t="s">
        <v>887</v>
      </c>
      <c r="O332" s="108" t="s">
        <v>888</v>
      </c>
      <c r="P332" s="307" t="s">
        <v>889</v>
      </c>
      <c r="Q332" s="137"/>
      <c r="R332" s="94"/>
    </row>
    <row r="333" spans="1:18" s="253" customFormat="1" ht="53.25" customHeight="1">
      <c r="A333" s="157">
        <v>48</v>
      </c>
      <c r="B333" s="203" t="s">
        <v>152</v>
      </c>
      <c r="C333" s="203" t="s">
        <v>677</v>
      </c>
      <c r="D333" s="91">
        <v>77</v>
      </c>
      <c r="E333" s="91">
        <v>2</v>
      </c>
      <c r="F333" s="91">
        <v>2</v>
      </c>
      <c r="G333" s="91"/>
      <c r="H333" s="91">
        <v>136.69999999999999</v>
      </c>
      <c r="I333" s="91">
        <v>136.69999999999999</v>
      </c>
      <c r="J333" s="91"/>
      <c r="K333" s="91">
        <v>3</v>
      </c>
      <c r="L333" s="91">
        <v>3</v>
      </c>
      <c r="M333" s="91"/>
      <c r="N333" s="119" t="s">
        <v>887</v>
      </c>
      <c r="O333" s="108" t="s">
        <v>890</v>
      </c>
      <c r="P333" s="307" t="s">
        <v>889</v>
      </c>
      <c r="Q333" s="137"/>
      <c r="R333" s="94"/>
    </row>
    <row r="334" spans="1:18" s="253" customFormat="1" ht="53.25" customHeight="1">
      <c r="A334" s="156">
        <v>49</v>
      </c>
      <c r="B334" s="203" t="s">
        <v>152</v>
      </c>
      <c r="C334" s="203" t="s">
        <v>512</v>
      </c>
      <c r="D334" s="91">
        <v>2</v>
      </c>
      <c r="E334" s="91">
        <v>2</v>
      </c>
      <c r="F334" s="91">
        <v>2</v>
      </c>
      <c r="G334" s="91"/>
      <c r="H334" s="91">
        <v>95.5</v>
      </c>
      <c r="I334" s="91">
        <v>95.5</v>
      </c>
      <c r="J334" s="91"/>
      <c r="K334" s="91">
        <v>6</v>
      </c>
      <c r="L334" s="91">
        <v>6</v>
      </c>
      <c r="M334" s="91"/>
      <c r="N334" s="119" t="s">
        <v>887</v>
      </c>
      <c r="O334" s="108" t="s">
        <v>891</v>
      </c>
      <c r="P334" s="307" t="s">
        <v>889</v>
      </c>
      <c r="Q334" s="137"/>
      <c r="R334" s="94"/>
    </row>
    <row r="335" spans="1:18" s="253" customFormat="1" ht="53.25" customHeight="1">
      <c r="A335" s="157">
        <v>50</v>
      </c>
      <c r="B335" s="203" t="s">
        <v>152</v>
      </c>
      <c r="C335" s="203" t="s">
        <v>145</v>
      </c>
      <c r="D335" s="91">
        <v>25</v>
      </c>
      <c r="E335" s="91">
        <v>2</v>
      </c>
      <c r="F335" s="91">
        <v>1</v>
      </c>
      <c r="G335" s="91">
        <v>1</v>
      </c>
      <c r="H335" s="91">
        <v>161.19999999999999</v>
      </c>
      <c r="I335" s="91">
        <v>81.5</v>
      </c>
      <c r="J335" s="91">
        <v>79.7</v>
      </c>
      <c r="K335" s="91">
        <v>5</v>
      </c>
      <c r="L335" s="91">
        <v>3</v>
      </c>
      <c r="M335" s="91">
        <v>2</v>
      </c>
      <c r="N335" s="119" t="s">
        <v>887</v>
      </c>
      <c r="O335" s="108" t="s">
        <v>892</v>
      </c>
      <c r="P335" s="307" t="s">
        <v>889</v>
      </c>
      <c r="Q335" s="137"/>
      <c r="R335" s="94"/>
    </row>
    <row r="336" spans="1:18" s="253" customFormat="1" ht="53.25" customHeight="1">
      <c r="A336" s="157">
        <v>51</v>
      </c>
      <c r="B336" s="203" t="s">
        <v>152</v>
      </c>
      <c r="C336" s="203" t="s">
        <v>142</v>
      </c>
      <c r="D336" s="91">
        <v>22</v>
      </c>
      <c r="E336" s="91">
        <v>2</v>
      </c>
      <c r="F336" s="91">
        <v>1</v>
      </c>
      <c r="G336" s="91">
        <v>1</v>
      </c>
      <c r="H336" s="91">
        <v>100.6</v>
      </c>
      <c r="I336" s="91">
        <v>60.4</v>
      </c>
      <c r="J336" s="91">
        <v>40.200000000000003</v>
      </c>
      <c r="K336" s="91">
        <v>4</v>
      </c>
      <c r="L336" s="91">
        <v>2</v>
      </c>
      <c r="M336" s="91">
        <v>2</v>
      </c>
      <c r="N336" s="119" t="s">
        <v>887</v>
      </c>
      <c r="O336" s="108" t="s">
        <v>893</v>
      </c>
      <c r="P336" s="307" t="s">
        <v>889</v>
      </c>
      <c r="Q336" s="137"/>
      <c r="R336" s="94"/>
    </row>
    <row r="337" spans="1:18" s="253" customFormat="1" ht="53.25" customHeight="1">
      <c r="A337" s="156">
        <v>52</v>
      </c>
      <c r="B337" s="203" t="s">
        <v>152</v>
      </c>
      <c r="C337" s="203" t="s">
        <v>143</v>
      </c>
      <c r="D337" s="91">
        <v>10</v>
      </c>
      <c r="E337" s="91">
        <v>2</v>
      </c>
      <c r="F337" s="91">
        <v>1</v>
      </c>
      <c r="G337" s="91">
        <v>1</v>
      </c>
      <c r="H337" s="91">
        <v>84.3</v>
      </c>
      <c r="I337" s="91">
        <v>38</v>
      </c>
      <c r="J337" s="91">
        <v>46.3</v>
      </c>
      <c r="K337" s="91">
        <v>8</v>
      </c>
      <c r="L337" s="91">
        <v>2</v>
      </c>
      <c r="M337" s="91">
        <v>3</v>
      </c>
      <c r="N337" s="119" t="s">
        <v>887</v>
      </c>
      <c r="O337" s="108" t="s">
        <v>894</v>
      </c>
      <c r="P337" s="307" t="s">
        <v>889</v>
      </c>
      <c r="Q337" s="137"/>
      <c r="R337" s="94"/>
    </row>
    <row r="338" spans="1:18" s="33" customFormat="1" ht="18" customHeight="1">
      <c r="A338" s="143">
        <f>A337</f>
        <v>52</v>
      </c>
      <c r="B338" s="175" t="s">
        <v>724</v>
      </c>
      <c r="C338" s="175"/>
      <c r="D338" s="31"/>
      <c r="E338" s="41">
        <f t="shared" ref="E338:G338" si="19">SUM(E286:E337)</f>
        <v>146</v>
      </c>
      <c r="F338" s="41">
        <f t="shared" si="19"/>
        <v>91</v>
      </c>
      <c r="G338" s="41">
        <f t="shared" si="19"/>
        <v>55</v>
      </c>
      <c r="H338" s="41">
        <f>SUM(H286:H337)</f>
        <v>7613.3999999999987</v>
      </c>
      <c r="I338" s="41">
        <f t="shared" ref="I338:M338" si="20">SUM(I286:I337)</f>
        <v>4529.3999999999987</v>
      </c>
      <c r="J338" s="41">
        <f t="shared" si="20"/>
        <v>3083</v>
      </c>
      <c r="K338" s="41">
        <f t="shared" si="20"/>
        <v>336</v>
      </c>
      <c r="L338" s="41">
        <f t="shared" si="20"/>
        <v>232</v>
      </c>
      <c r="M338" s="41">
        <f t="shared" si="20"/>
        <v>101</v>
      </c>
      <c r="N338" s="123"/>
      <c r="O338" s="107"/>
      <c r="P338" s="303"/>
      <c r="Q338" s="213"/>
      <c r="R338" s="32"/>
    </row>
    <row r="339" spans="1:18" ht="54.75" customHeight="1">
      <c r="A339" s="140">
        <v>1</v>
      </c>
      <c r="B339" s="182" t="s">
        <v>159</v>
      </c>
      <c r="C339" s="206" t="s">
        <v>69</v>
      </c>
      <c r="D339" s="1">
        <v>54</v>
      </c>
      <c r="E339" s="1">
        <v>4</v>
      </c>
      <c r="F339" s="1">
        <v>4</v>
      </c>
      <c r="G339" s="1"/>
      <c r="H339" s="1">
        <v>159.69999999999999</v>
      </c>
      <c r="I339" s="7">
        <v>159.69999999999999</v>
      </c>
      <c r="J339" s="1"/>
      <c r="K339" s="1">
        <v>2</v>
      </c>
      <c r="L339" s="95">
        <f t="shared" ref="L339:L340" si="21">K339</f>
        <v>2</v>
      </c>
      <c r="M339" s="95">
        <v>0</v>
      </c>
      <c r="N339" s="119" t="s">
        <v>409</v>
      </c>
      <c r="O339" s="104" t="s">
        <v>410</v>
      </c>
      <c r="P339" s="308">
        <v>2023</v>
      </c>
      <c r="Q339" s="254" t="s">
        <v>674</v>
      </c>
      <c r="R339" s="3">
        <v>18</v>
      </c>
    </row>
    <row r="340" spans="1:18" ht="54.75" customHeight="1">
      <c r="A340" s="141">
        <v>2</v>
      </c>
      <c r="B340" s="180" t="s">
        <v>159</v>
      </c>
      <c r="C340" s="206" t="s">
        <v>69</v>
      </c>
      <c r="D340" s="1">
        <v>47</v>
      </c>
      <c r="E340" s="1">
        <v>3</v>
      </c>
      <c r="F340" s="1">
        <v>3</v>
      </c>
      <c r="G340" s="1"/>
      <c r="H340" s="1">
        <v>111.2</v>
      </c>
      <c r="I340" s="7">
        <v>111.2</v>
      </c>
      <c r="J340" s="1"/>
      <c r="K340" s="1">
        <v>4</v>
      </c>
      <c r="L340" s="95">
        <f t="shared" si="21"/>
        <v>4</v>
      </c>
      <c r="M340" s="95">
        <v>0</v>
      </c>
      <c r="N340" s="119" t="s">
        <v>409</v>
      </c>
      <c r="O340" s="104" t="s">
        <v>411</v>
      </c>
      <c r="P340" s="308">
        <v>2023</v>
      </c>
      <c r="Q340" s="254" t="s">
        <v>569</v>
      </c>
      <c r="R340" s="3">
        <v>18</v>
      </c>
    </row>
    <row r="341" spans="1:18" ht="54.75" customHeight="1">
      <c r="A341" s="141">
        <v>3</v>
      </c>
      <c r="B341" s="180" t="s">
        <v>159</v>
      </c>
      <c r="C341" s="206" t="s">
        <v>13</v>
      </c>
      <c r="D341" s="1">
        <v>17</v>
      </c>
      <c r="E341" s="1">
        <v>3</v>
      </c>
      <c r="F341" s="1">
        <v>3</v>
      </c>
      <c r="G341" s="1"/>
      <c r="H341" s="7">
        <v>112.9</v>
      </c>
      <c r="I341" s="7">
        <v>112.9</v>
      </c>
      <c r="J341" s="1"/>
      <c r="K341" s="1">
        <v>4</v>
      </c>
      <c r="L341" s="95">
        <v>4</v>
      </c>
      <c r="M341" s="95">
        <v>0</v>
      </c>
      <c r="N341" s="119" t="s">
        <v>409</v>
      </c>
      <c r="O341" s="104" t="s">
        <v>412</v>
      </c>
      <c r="P341" s="308">
        <v>2023</v>
      </c>
      <c r="Q341" s="254" t="s">
        <v>569</v>
      </c>
      <c r="R341" s="3">
        <v>18</v>
      </c>
    </row>
    <row r="342" spans="1:18" ht="54.75" customHeight="1">
      <c r="A342" s="140">
        <v>4</v>
      </c>
      <c r="B342" s="180" t="s">
        <v>159</v>
      </c>
      <c r="C342" s="206" t="s">
        <v>18</v>
      </c>
      <c r="D342" s="1">
        <v>5</v>
      </c>
      <c r="E342" s="1">
        <v>2</v>
      </c>
      <c r="F342" s="1">
        <v>1</v>
      </c>
      <c r="G342" s="1">
        <v>1</v>
      </c>
      <c r="H342" s="1">
        <v>119.3</v>
      </c>
      <c r="I342" s="1">
        <v>58.6</v>
      </c>
      <c r="J342" s="1">
        <v>60.7</v>
      </c>
      <c r="K342" s="1">
        <v>2</v>
      </c>
      <c r="L342" s="95">
        <v>0</v>
      </c>
      <c r="M342" s="95">
        <v>2</v>
      </c>
      <c r="N342" s="119" t="s">
        <v>413</v>
      </c>
      <c r="O342" s="104" t="s">
        <v>414</v>
      </c>
      <c r="P342" s="308">
        <v>2024</v>
      </c>
      <c r="Q342" s="254" t="s">
        <v>580</v>
      </c>
      <c r="R342" s="3">
        <v>19</v>
      </c>
    </row>
    <row r="343" spans="1:18" ht="54.75" customHeight="1">
      <c r="A343" s="141">
        <v>5</v>
      </c>
      <c r="B343" s="180" t="s">
        <v>159</v>
      </c>
      <c r="C343" s="206" t="s">
        <v>13</v>
      </c>
      <c r="D343" s="1" t="s">
        <v>137</v>
      </c>
      <c r="E343" s="1">
        <v>2</v>
      </c>
      <c r="F343" s="1">
        <v>1</v>
      </c>
      <c r="G343" s="1">
        <v>1</v>
      </c>
      <c r="H343" s="1">
        <v>102.4</v>
      </c>
      <c r="I343" s="1">
        <v>51.3</v>
      </c>
      <c r="J343" s="1">
        <v>51.1</v>
      </c>
      <c r="K343" s="1">
        <v>3</v>
      </c>
      <c r="L343" s="95">
        <v>0</v>
      </c>
      <c r="M343" s="95">
        <v>3</v>
      </c>
      <c r="N343" s="119" t="s">
        <v>413</v>
      </c>
      <c r="O343" s="104" t="s">
        <v>415</v>
      </c>
      <c r="P343" s="308">
        <v>2024</v>
      </c>
      <c r="Q343" s="254" t="s">
        <v>580</v>
      </c>
      <c r="R343" s="3">
        <v>19</v>
      </c>
    </row>
    <row r="344" spans="1:18" ht="54.75" customHeight="1">
      <c r="A344" s="141">
        <v>6</v>
      </c>
      <c r="B344" s="180" t="s">
        <v>159</v>
      </c>
      <c r="C344" s="206" t="s">
        <v>18</v>
      </c>
      <c r="D344" s="1" t="s">
        <v>156</v>
      </c>
      <c r="E344" s="1">
        <v>2</v>
      </c>
      <c r="F344" s="1">
        <v>1</v>
      </c>
      <c r="G344" s="1">
        <v>1</v>
      </c>
      <c r="H344" s="1">
        <v>122.4</v>
      </c>
      <c r="I344" s="1">
        <v>69.599999999999994</v>
      </c>
      <c r="J344" s="1">
        <v>52.8</v>
      </c>
      <c r="K344" s="1">
        <v>5</v>
      </c>
      <c r="L344" s="95">
        <v>3</v>
      </c>
      <c r="M344" s="95">
        <v>2</v>
      </c>
      <c r="N344" s="119" t="s">
        <v>416</v>
      </c>
      <c r="O344" s="104" t="s">
        <v>417</v>
      </c>
      <c r="P344" s="308">
        <v>2024</v>
      </c>
      <c r="Q344" s="254" t="s">
        <v>730</v>
      </c>
      <c r="R344" s="3">
        <v>19</v>
      </c>
    </row>
    <row r="345" spans="1:18" ht="54.75" customHeight="1">
      <c r="A345" s="140">
        <v>7</v>
      </c>
      <c r="B345" s="180" t="s">
        <v>159</v>
      </c>
      <c r="C345" s="206" t="s">
        <v>18</v>
      </c>
      <c r="D345" s="1">
        <v>17</v>
      </c>
      <c r="E345" s="1">
        <v>2</v>
      </c>
      <c r="F345" s="1">
        <v>2</v>
      </c>
      <c r="G345" s="1"/>
      <c r="H345" s="1">
        <v>118.2</v>
      </c>
      <c r="I345" s="1">
        <f>H345</f>
        <v>118.2</v>
      </c>
      <c r="J345" s="1"/>
      <c r="K345" s="1">
        <v>5</v>
      </c>
      <c r="L345" s="95">
        <f>K345</f>
        <v>5</v>
      </c>
      <c r="M345" s="95">
        <v>0</v>
      </c>
      <c r="N345" s="119" t="s">
        <v>416</v>
      </c>
      <c r="O345" s="104" t="s">
        <v>418</v>
      </c>
      <c r="P345" s="308">
        <v>2024</v>
      </c>
      <c r="Q345" s="254" t="s">
        <v>730</v>
      </c>
      <c r="R345" s="3">
        <v>19</v>
      </c>
    </row>
    <row r="346" spans="1:18" ht="54.75" customHeight="1">
      <c r="A346" s="141">
        <v>8</v>
      </c>
      <c r="B346" s="180" t="s">
        <v>159</v>
      </c>
      <c r="C346" s="206" t="s">
        <v>157</v>
      </c>
      <c r="D346" s="1">
        <v>8</v>
      </c>
      <c r="E346" s="1">
        <v>2</v>
      </c>
      <c r="F346" s="1">
        <v>2</v>
      </c>
      <c r="G346" s="1"/>
      <c r="H346" s="1">
        <v>145.4</v>
      </c>
      <c r="I346" s="1">
        <v>145.4</v>
      </c>
      <c r="J346" s="1"/>
      <c r="K346" s="1">
        <v>1</v>
      </c>
      <c r="L346" s="95">
        <v>1</v>
      </c>
      <c r="M346" s="95">
        <v>0</v>
      </c>
      <c r="N346" s="119" t="s">
        <v>416</v>
      </c>
      <c r="O346" s="104" t="s">
        <v>419</v>
      </c>
      <c r="P346" s="308">
        <v>2024</v>
      </c>
      <c r="Q346" s="254" t="s">
        <v>580</v>
      </c>
      <c r="R346" s="3">
        <v>19</v>
      </c>
    </row>
    <row r="347" spans="1:18" ht="54.75" customHeight="1">
      <c r="A347" s="141">
        <v>9</v>
      </c>
      <c r="B347" s="180" t="s">
        <v>159</v>
      </c>
      <c r="C347" s="206" t="s">
        <v>154</v>
      </c>
      <c r="D347" s="1">
        <v>18</v>
      </c>
      <c r="E347" s="1">
        <v>4</v>
      </c>
      <c r="F347" s="1">
        <v>4</v>
      </c>
      <c r="G347" s="1"/>
      <c r="H347" s="1">
        <v>153.69999999999999</v>
      </c>
      <c r="I347" s="1">
        <v>153.69999999999999</v>
      </c>
      <c r="J347" s="1"/>
      <c r="K347" s="1">
        <v>3</v>
      </c>
      <c r="L347" s="95">
        <v>3</v>
      </c>
      <c r="M347" s="95">
        <v>0</v>
      </c>
      <c r="N347" s="119" t="s">
        <v>420</v>
      </c>
      <c r="O347" s="104" t="s">
        <v>421</v>
      </c>
      <c r="P347" s="308">
        <v>2024</v>
      </c>
      <c r="Q347" s="254" t="s">
        <v>558</v>
      </c>
      <c r="R347" s="3">
        <v>19</v>
      </c>
    </row>
    <row r="348" spans="1:18" ht="54.75" customHeight="1">
      <c r="A348" s="140">
        <v>10</v>
      </c>
      <c r="B348" s="180" t="s">
        <v>159</v>
      </c>
      <c r="C348" s="206" t="s">
        <v>69</v>
      </c>
      <c r="D348" s="1">
        <v>39</v>
      </c>
      <c r="E348" s="1">
        <v>1</v>
      </c>
      <c r="F348" s="1">
        <v>1</v>
      </c>
      <c r="G348" s="1"/>
      <c r="H348" s="1">
        <v>53.2</v>
      </c>
      <c r="I348" s="1">
        <f t="shared" ref="I348:I349" si="22">H348</f>
        <v>53.2</v>
      </c>
      <c r="J348" s="1"/>
      <c r="K348" s="1">
        <v>3</v>
      </c>
      <c r="L348" s="95">
        <v>3</v>
      </c>
      <c r="M348" s="95">
        <v>0</v>
      </c>
      <c r="N348" s="119" t="s">
        <v>420</v>
      </c>
      <c r="O348" s="104" t="s">
        <v>422</v>
      </c>
      <c r="P348" s="308">
        <v>2024</v>
      </c>
      <c r="Q348" s="254" t="s">
        <v>595</v>
      </c>
      <c r="R348" s="3">
        <v>19</v>
      </c>
    </row>
    <row r="349" spans="1:18" ht="54.75" customHeight="1">
      <c r="A349" s="141">
        <v>11</v>
      </c>
      <c r="B349" s="180" t="s">
        <v>159</v>
      </c>
      <c r="C349" s="206" t="s">
        <v>69</v>
      </c>
      <c r="D349" s="1">
        <v>50</v>
      </c>
      <c r="E349" s="1">
        <v>1</v>
      </c>
      <c r="F349" s="1">
        <v>1</v>
      </c>
      <c r="G349" s="1"/>
      <c r="H349" s="1">
        <v>67.5</v>
      </c>
      <c r="I349" s="1">
        <f t="shared" si="22"/>
        <v>67.5</v>
      </c>
      <c r="J349" s="1"/>
      <c r="K349" s="1">
        <v>3</v>
      </c>
      <c r="L349" s="95">
        <f t="shared" ref="L349:L351" si="23">K349</f>
        <v>3</v>
      </c>
      <c r="M349" s="95">
        <v>0</v>
      </c>
      <c r="N349" s="119" t="s">
        <v>420</v>
      </c>
      <c r="O349" s="104" t="s">
        <v>423</v>
      </c>
      <c r="P349" s="308">
        <v>2024</v>
      </c>
      <c r="Q349" s="254" t="s">
        <v>595</v>
      </c>
      <c r="R349" s="3">
        <v>19</v>
      </c>
    </row>
    <row r="350" spans="1:18" ht="54.75" customHeight="1">
      <c r="A350" s="141">
        <v>12</v>
      </c>
      <c r="B350" s="180" t="s">
        <v>159</v>
      </c>
      <c r="C350" s="206" t="s">
        <v>18</v>
      </c>
      <c r="D350" s="1">
        <v>8</v>
      </c>
      <c r="E350" s="1">
        <v>2</v>
      </c>
      <c r="F350" s="1">
        <v>1</v>
      </c>
      <c r="G350" s="1">
        <v>1</v>
      </c>
      <c r="H350" s="1">
        <v>106.1</v>
      </c>
      <c r="I350" s="1">
        <v>52.9</v>
      </c>
      <c r="J350" s="1">
        <v>53.2</v>
      </c>
      <c r="K350" s="1">
        <v>7</v>
      </c>
      <c r="L350" s="95">
        <v>2</v>
      </c>
      <c r="M350" s="95">
        <v>5</v>
      </c>
      <c r="N350" s="119" t="s">
        <v>420</v>
      </c>
      <c r="O350" s="104" t="s">
        <v>424</v>
      </c>
      <c r="P350" s="308">
        <v>2024</v>
      </c>
      <c r="Q350" s="254" t="s">
        <v>730</v>
      </c>
      <c r="R350" s="3">
        <v>19</v>
      </c>
    </row>
    <row r="351" spans="1:18" ht="54.75" customHeight="1">
      <c r="A351" s="140">
        <v>13</v>
      </c>
      <c r="B351" s="180" t="s">
        <v>159</v>
      </c>
      <c r="C351" s="206" t="s">
        <v>69</v>
      </c>
      <c r="D351" s="1" t="s">
        <v>158</v>
      </c>
      <c r="E351" s="1">
        <v>2</v>
      </c>
      <c r="F351" s="1">
        <v>2</v>
      </c>
      <c r="G351" s="1"/>
      <c r="H351" s="7">
        <v>128</v>
      </c>
      <c r="I351" s="7">
        <v>128</v>
      </c>
      <c r="J351" s="1"/>
      <c r="K351" s="1">
        <v>5</v>
      </c>
      <c r="L351" s="95">
        <f t="shared" si="23"/>
        <v>5</v>
      </c>
      <c r="M351" s="95">
        <v>0</v>
      </c>
      <c r="N351" s="119" t="s">
        <v>425</v>
      </c>
      <c r="O351" s="104" t="s">
        <v>426</v>
      </c>
      <c r="P351" s="308">
        <v>2024</v>
      </c>
      <c r="Q351" s="254" t="s">
        <v>580</v>
      </c>
      <c r="R351" s="3">
        <v>19</v>
      </c>
    </row>
    <row r="352" spans="1:18" ht="54.75" customHeight="1">
      <c r="A352" s="141">
        <v>14</v>
      </c>
      <c r="B352" s="180" t="s">
        <v>159</v>
      </c>
      <c r="C352" s="206" t="s">
        <v>69</v>
      </c>
      <c r="D352" s="1">
        <v>14</v>
      </c>
      <c r="E352" s="1">
        <v>2</v>
      </c>
      <c r="F352" s="1">
        <v>1</v>
      </c>
      <c r="G352" s="1">
        <v>1</v>
      </c>
      <c r="H352" s="1">
        <v>94.1</v>
      </c>
      <c r="I352" s="7">
        <v>47.1</v>
      </c>
      <c r="J352" s="1">
        <v>47</v>
      </c>
      <c r="K352" s="1">
        <v>1</v>
      </c>
      <c r="L352" s="95">
        <v>0</v>
      </c>
      <c r="M352" s="95">
        <v>1</v>
      </c>
      <c r="N352" s="119" t="s">
        <v>427</v>
      </c>
      <c r="O352" s="104" t="s">
        <v>428</v>
      </c>
      <c r="P352" s="308">
        <v>2025</v>
      </c>
      <c r="Q352" s="254" t="s">
        <v>580</v>
      </c>
      <c r="R352" s="3">
        <v>20</v>
      </c>
    </row>
    <row r="353" spans="1:18" ht="54.75" customHeight="1">
      <c r="A353" s="141">
        <v>15</v>
      </c>
      <c r="B353" s="180" t="s">
        <v>159</v>
      </c>
      <c r="C353" s="206" t="s">
        <v>18</v>
      </c>
      <c r="D353" s="1">
        <v>26</v>
      </c>
      <c r="E353" s="1">
        <v>3</v>
      </c>
      <c r="F353" s="1">
        <v>3</v>
      </c>
      <c r="G353" s="1"/>
      <c r="H353" s="1">
        <v>118.3</v>
      </c>
      <c r="I353" s="7">
        <f t="shared" ref="I353:I363" si="24">H353</f>
        <v>118.3</v>
      </c>
      <c r="J353" s="1"/>
      <c r="K353" s="1">
        <v>7</v>
      </c>
      <c r="L353" s="95">
        <v>7</v>
      </c>
      <c r="M353" s="95">
        <v>0</v>
      </c>
      <c r="N353" s="119" t="s">
        <v>427</v>
      </c>
      <c r="O353" s="104" t="s">
        <v>429</v>
      </c>
      <c r="P353" s="308">
        <v>2025</v>
      </c>
      <c r="Q353" s="254" t="s">
        <v>731</v>
      </c>
      <c r="R353" s="3">
        <v>20</v>
      </c>
    </row>
    <row r="354" spans="1:18" ht="54.75" customHeight="1">
      <c r="A354" s="140">
        <v>16</v>
      </c>
      <c r="B354" s="180" t="s">
        <v>159</v>
      </c>
      <c r="C354" s="206" t="s">
        <v>69</v>
      </c>
      <c r="D354" s="1">
        <v>62</v>
      </c>
      <c r="E354" s="1">
        <v>1</v>
      </c>
      <c r="F354" s="1">
        <v>1</v>
      </c>
      <c r="G354" s="1"/>
      <c r="H354" s="1">
        <v>40.799999999999997</v>
      </c>
      <c r="I354" s="7">
        <f t="shared" si="24"/>
        <v>40.799999999999997</v>
      </c>
      <c r="J354" s="1"/>
      <c r="K354" s="1">
        <v>5</v>
      </c>
      <c r="L354" s="95">
        <v>5</v>
      </c>
      <c r="M354" s="95">
        <v>0</v>
      </c>
      <c r="N354" s="119" t="s">
        <v>430</v>
      </c>
      <c r="O354" s="104" t="s">
        <v>431</v>
      </c>
      <c r="P354" s="308">
        <v>2026</v>
      </c>
      <c r="Q354" s="254" t="s">
        <v>595</v>
      </c>
      <c r="R354" s="3">
        <v>21</v>
      </c>
    </row>
    <row r="355" spans="1:18" ht="54.75" customHeight="1">
      <c r="A355" s="141">
        <v>17</v>
      </c>
      <c r="B355" s="180" t="s">
        <v>159</v>
      </c>
      <c r="C355" s="206" t="s">
        <v>153</v>
      </c>
      <c r="D355" s="1">
        <v>39</v>
      </c>
      <c r="E355" s="1">
        <v>2</v>
      </c>
      <c r="F355" s="1">
        <v>2</v>
      </c>
      <c r="G355" s="1"/>
      <c r="H355" s="1">
        <v>111.8</v>
      </c>
      <c r="I355" s="7">
        <v>111.8</v>
      </c>
      <c r="J355" s="1"/>
      <c r="K355" s="1">
        <v>5</v>
      </c>
      <c r="L355" s="95">
        <f t="shared" ref="L355:L362" si="25">K355</f>
        <v>5</v>
      </c>
      <c r="M355" s="95">
        <v>0</v>
      </c>
      <c r="N355" s="119" t="s">
        <v>430</v>
      </c>
      <c r="O355" s="104" t="s">
        <v>432</v>
      </c>
      <c r="P355" s="308">
        <v>2026</v>
      </c>
      <c r="Q355" s="254" t="s">
        <v>730</v>
      </c>
      <c r="R355" s="3">
        <v>21</v>
      </c>
    </row>
    <row r="356" spans="1:18" ht="54.75" customHeight="1">
      <c r="A356" s="141">
        <v>18</v>
      </c>
      <c r="B356" s="180" t="s">
        <v>159</v>
      </c>
      <c r="C356" s="206" t="s">
        <v>204</v>
      </c>
      <c r="D356" s="1">
        <v>43</v>
      </c>
      <c r="E356" s="1">
        <v>3</v>
      </c>
      <c r="F356" s="1">
        <v>3</v>
      </c>
      <c r="G356" s="1"/>
      <c r="H356" s="1">
        <v>162.1</v>
      </c>
      <c r="I356" s="7">
        <f t="shared" si="24"/>
        <v>162.1</v>
      </c>
      <c r="J356" s="1"/>
      <c r="K356" s="1">
        <v>9</v>
      </c>
      <c r="L356" s="95">
        <f t="shared" si="25"/>
        <v>9</v>
      </c>
      <c r="M356" s="95">
        <v>0</v>
      </c>
      <c r="N356" s="119" t="s">
        <v>430</v>
      </c>
      <c r="O356" s="104" t="s">
        <v>433</v>
      </c>
      <c r="P356" s="308">
        <v>2026</v>
      </c>
      <c r="Q356" s="254" t="s">
        <v>731</v>
      </c>
      <c r="R356" s="3">
        <v>21</v>
      </c>
    </row>
    <row r="357" spans="1:18" ht="54.75" customHeight="1">
      <c r="A357" s="140">
        <v>19</v>
      </c>
      <c r="B357" s="180" t="s">
        <v>159</v>
      </c>
      <c r="C357" s="206" t="s">
        <v>155</v>
      </c>
      <c r="D357" s="1">
        <v>16</v>
      </c>
      <c r="E357" s="1">
        <v>2</v>
      </c>
      <c r="F357" s="1">
        <v>2</v>
      </c>
      <c r="G357" s="1"/>
      <c r="H357" s="1">
        <v>93.9</v>
      </c>
      <c r="I357" s="7">
        <f t="shared" si="24"/>
        <v>93.9</v>
      </c>
      <c r="J357" s="1"/>
      <c r="K357" s="1">
        <v>4</v>
      </c>
      <c r="L357" s="95">
        <v>4</v>
      </c>
      <c r="M357" s="95">
        <v>0</v>
      </c>
      <c r="N357" s="119" t="s">
        <v>430</v>
      </c>
      <c r="O357" s="104" t="s">
        <v>434</v>
      </c>
      <c r="P357" s="308">
        <v>2026</v>
      </c>
      <c r="Q357" s="254" t="s">
        <v>730</v>
      </c>
      <c r="R357" s="3">
        <v>21</v>
      </c>
    </row>
    <row r="358" spans="1:18" ht="54.75" customHeight="1">
      <c r="A358" s="141">
        <v>20</v>
      </c>
      <c r="B358" s="180" t="s">
        <v>159</v>
      </c>
      <c r="C358" s="206" t="s">
        <v>155</v>
      </c>
      <c r="D358" s="1">
        <v>12</v>
      </c>
      <c r="E358" s="1">
        <v>1</v>
      </c>
      <c r="F358" s="1">
        <v>1</v>
      </c>
      <c r="G358" s="1"/>
      <c r="H358" s="1">
        <v>39.9</v>
      </c>
      <c r="I358" s="7">
        <f t="shared" si="24"/>
        <v>39.9</v>
      </c>
      <c r="J358" s="1"/>
      <c r="K358" s="1">
        <v>2</v>
      </c>
      <c r="L358" s="95">
        <v>2</v>
      </c>
      <c r="M358" s="95">
        <v>0</v>
      </c>
      <c r="N358" s="119" t="s">
        <v>430</v>
      </c>
      <c r="O358" s="104" t="s">
        <v>435</v>
      </c>
      <c r="P358" s="308">
        <v>2026</v>
      </c>
      <c r="Q358" s="254" t="s">
        <v>595</v>
      </c>
      <c r="R358" s="3">
        <v>21</v>
      </c>
    </row>
    <row r="359" spans="1:18" ht="54.75" customHeight="1">
      <c r="A359" s="141">
        <v>21</v>
      </c>
      <c r="B359" s="180" t="s">
        <v>159</v>
      </c>
      <c r="C359" s="206" t="s">
        <v>69</v>
      </c>
      <c r="D359" s="1">
        <v>7</v>
      </c>
      <c r="E359" s="1">
        <v>1</v>
      </c>
      <c r="F359" s="1">
        <v>1</v>
      </c>
      <c r="G359" s="1"/>
      <c r="H359" s="1">
        <v>49.6</v>
      </c>
      <c r="I359" s="7">
        <f t="shared" si="24"/>
        <v>49.6</v>
      </c>
      <c r="J359" s="1"/>
      <c r="K359" s="1">
        <v>5</v>
      </c>
      <c r="L359" s="95">
        <f t="shared" si="25"/>
        <v>5</v>
      </c>
      <c r="M359" s="95">
        <v>0</v>
      </c>
      <c r="N359" s="119" t="s">
        <v>430</v>
      </c>
      <c r="O359" s="104" t="s">
        <v>436</v>
      </c>
      <c r="P359" s="308">
        <v>2026</v>
      </c>
      <c r="Q359" s="254" t="s">
        <v>595</v>
      </c>
      <c r="R359" s="3">
        <v>21</v>
      </c>
    </row>
    <row r="360" spans="1:18" ht="54.75" customHeight="1">
      <c r="A360" s="140">
        <v>22</v>
      </c>
      <c r="B360" s="180" t="s">
        <v>159</v>
      </c>
      <c r="C360" s="206" t="s">
        <v>95</v>
      </c>
      <c r="D360" s="1">
        <v>10</v>
      </c>
      <c r="E360" s="1">
        <v>4</v>
      </c>
      <c r="F360" s="1">
        <v>4</v>
      </c>
      <c r="G360" s="1"/>
      <c r="H360" s="1">
        <v>154.19999999999999</v>
      </c>
      <c r="I360" s="7">
        <v>154.19999999999999</v>
      </c>
      <c r="J360" s="1"/>
      <c r="K360" s="1">
        <v>5</v>
      </c>
      <c r="L360" s="95">
        <f t="shared" si="25"/>
        <v>5</v>
      </c>
      <c r="M360" s="95">
        <v>0</v>
      </c>
      <c r="N360" s="119" t="s">
        <v>430</v>
      </c>
      <c r="O360" s="104" t="s">
        <v>437</v>
      </c>
      <c r="P360" s="308">
        <v>2026</v>
      </c>
      <c r="Q360" s="254" t="s">
        <v>726</v>
      </c>
      <c r="R360" s="3">
        <v>21</v>
      </c>
    </row>
    <row r="361" spans="1:18" ht="54.75" customHeight="1">
      <c r="A361" s="141">
        <v>23</v>
      </c>
      <c r="B361" s="180" t="s">
        <v>159</v>
      </c>
      <c r="C361" s="206" t="s">
        <v>69</v>
      </c>
      <c r="D361" s="1">
        <v>6</v>
      </c>
      <c r="E361" s="1">
        <v>1</v>
      </c>
      <c r="F361" s="1">
        <v>1</v>
      </c>
      <c r="G361" s="1"/>
      <c r="H361" s="7">
        <v>65</v>
      </c>
      <c r="I361" s="7">
        <f t="shared" si="24"/>
        <v>65</v>
      </c>
      <c r="J361" s="1"/>
      <c r="K361" s="1">
        <v>1</v>
      </c>
      <c r="L361" s="95">
        <f t="shared" si="25"/>
        <v>1</v>
      </c>
      <c r="M361" s="95">
        <v>0</v>
      </c>
      <c r="N361" s="119" t="s">
        <v>430</v>
      </c>
      <c r="O361" s="104" t="s">
        <v>438</v>
      </c>
      <c r="P361" s="308">
        <v>2026</v>
      </c>
      <c r="Q361" s="254" t="s">
        <v>595</v>
      </c>
      <c r="R361" s="3">
        <v>21</v>
      </c>
    </row>
    <row r="362" spans="1:18" ht="54.75" customHeight="1">
      <c r="A362" s="141">
        <v>24</v>
      </c>
      <c r="B362" s="180" t="s">
        <v>159</v>
      </c>
      <c r="C362" s="206" t="s">
        <v>95</v>
      </c>
      <c r="D362" s="1">
        <v>2</v>
      </c>
      <c r="E362" s="1">
        <v>3</v>
      </c>
      <c r="F362" s="1">
        <v>3</v>
      </c>
      <c r="G362" s="1"/>
      <c r="H362" s="1">
        <v>129.5</v>
      </c>
      <c r="I362" s="7">
        <f t="shared" si="24"/>
        <v>129.5</v>
      </c>
      <c r="J362" s="1"/>
      <c r="K362" s="1">
        <v>9</v>
      </c>
      <c r="L362" s="95">
        <f t="shared" si="25"/>
        <v>9</v>
      </c>
      <c r="M362" s="95">
        <v>0</v>
      </c>
      <c r="N362" s="119" t="s">
        <v>430</v>
      </c>
      <c r="O362" s="104" t="s">
        <v>439</v>
      </c>
      <c r="P362" s="308">
        <v>2026</v>
      </c>
      <c r="Q362" s="254" t="s">
        <v>589</v>
      </c>
      <c r="R362" s="3">
        <v>21</v>
      </c>
    </row>
    <row r="363" spans="1:18" ht="54.75" customHeight="1">
      <c r="A363" s="140">
        <v>25</v>
      </c>
      <c r="B363" s="180" t="s">
        <v>159</v>
      </c>
      <c r="C363" s="206" t="s">
        <v>95</v>
      </c>
      <c r="D363" s="1">
        <v>1</v>
      </c>
      <c r="E363" s="1">
        <v>3</v>
      </c>
      <c r="F363" s="1">
        <v>3</v>
      </c>
      <c r="G363" s="1"/>
      <c r="H363" s="1">
        <v>158.4</v>
      </c>
      <c r="I363" s="7">
        <f t="shared" si="24"/>
        <v>158.4</v>
      </c>
      <c r="J363" s="1"/>
      <c r="K363" s="1">
        <v>6</v>
      </c>
      <c r="L363" s="95">
        <v>6</v>
      </c>
      <c r="M363" s="95">
        <v>0</v>
      </c>
      <c r="N363" s="119" t="s">
        <v>430</v>
      </c>
      <c r="O363" s="104" t="s">
        <v>440</v>
      </c>
      <c r="P363" s="308">
        <v>2026</v>
      </c>
      <c r="Q363" s="254" t="s">
        <v>731</v>
      </c>
      <c r="R363" s="3">
        <v>21</v>
      </c>
    </row>
    <row r="364" spans="1:18" ht="54.75" customHeight="1">
      <c r="A364" s="141">
        <v>26</v>
      </c>
      <c r="B364" s="180" t="s">
        <v>159</v>
      </c>
      <c r="C364" s="206" t="s">
        <v>157</v>
      </c>
      <c r="D364" s="1">
        <v>3</v>
      </c>
      <c r="E364" s="1">
        <v>3</v>
      </c>
      <c r="F364" s="1">
        <v>3</v>
      </c>
      <c r="G364" s="1"/>
      <c r="H364" s="1">
        <v>141.9</v>
      </c>
      <c r="I364" s="7">
        <v>141.9</v>
      </c>
      <c r="J364" s="1"/>
      <c r="K364" s="1">
        <v>15</v>
      </c>
      <c r="L364" s="95">
        <v>15</v>
      </c>
      <c r="M364" s="95">
        <v>0</v>
      </c>
      <c r="N364" s="119" t="s">
        <v>430</v>
      </c>
      <c r="O364" s="104" t="s">
        <v>441</v>
      </c>
      <c r="P364" s="308">
        <v>2026</v>
      </c>
      <c r="Q364" s="254" t="s">
        <v>589</v>
      </c>
      <c r="R364" s="3">
        <v>21</v>
      </c>
    </row>
    <row r="365" spans="1:18" ht="54.75" customHeight="1">
      <c r="A365" s="141">
        <v>27</v>
      </c>
      <c r="B365" s="180" t="s">
        <v>159</v>
      </c>
      <c r="C365" s="206" t="s">
        <v>18</v>
      </c>
      <c r="D365" s="1">
        <v>3</v>
      </c>
      <c r="E365" s="1">
        <v>2</v>
      </c>
      <c r="F365" s="1">
        <v>2</v>
      </c>
      <c r="G365" s="1"/>
      <c r="H365" s="1">
        <v>120.5</v>
      </c>
      <c r="I365" s="7">
        <v>120.5</v>
      </c>
      <c r="J365" s="1"/>
      <c r="K365" s="1">
        <v>4</v>
      </c>
      <c r="L365" s="95">
        <v>4</v>
      </c>
      <c r="M365" s="95">
        <v>0</v>
      </c>
      <c r="N365" s="119" t="s">
        <v>430</v>
      </c>
      <c r="O365" s="104" t="s">
        <v>442</v>
      </c>
      <c r="P365" s="308">
        <v>2026</v>
      </c>
      <c r="Q365" s="254" t="s">
        <v>580</v>
      </c>
      <c r="R365" s="3">
        <v>21</v>
      </c>
    </row>
    <row r="366" spans="1:18" ht="54.75" customHeight="1">
      <c r="A366" s="140">
        <v>28</v>
      </c>
      <c r="B366" s="180" t="s">
        <v>159</v>
      </c>
      <c r="C366" s="206" t="s">
        <v>69</v>
      </c>
      <c r="D366" s="1">
        <v>72</v>
      </c>
      <c r="E366" s="1">
        <v>3</v>
      </c>
      <c r="F366" s="1">
        <v>3</v>
      </c>
      <c r="G366" s="1"/>
      <c r="H366" s="1">
        <v>96.5</v>
      </c>
      <c r="I366" s="7">
        <v>96.5</v>
      </c>
      <c r="J366" s="1"/>
      <c r="K366" s="1">
        <v>3</v>
      </c>
      <c r="L366" s="95">
        <v>3</v>
      </c>
      <c r="M366" s="95">
        <v>0</v>
      </c>
      <c r="N366" s="119" t="s">
        <v>443</v>
      </c>
      <c r="O366" s="104" t="s">
        <v>444</v>
      </c>
      <c r="P366" s="308">
        <v>2027</v>
      </c>
      <c r="Q366" s="254" t="s">
        <v>569</v>
      </c>
      <c r="R366" s="3">
        <v>22</v>
      </c>
    </row>
    <row r="367" spans="1:18" ht="54.75" customHeight="1">
      <c r="A367" s="141">
        <v>29</v>
      </c>
      <c r="B367" s="180" t="s">
        <v>159</v>
      </c>
      <c r="C367" s="206" t="s">
        <v>13</v>
      </c>
      <c r="D367" s="1">
        <v>11</v>
      </c>
      <c r="E367" s="1">
        <v>1</v>
      </c>
      <c r="F367" s="1">
        <v>1</v>
      </c>
      <c r="G367" s="1"/>
      <c r="H367" s="7">
        <v>44</v>
      </c>
      <c r="I367" s="7">
        <v>44</v>
      </c>
      <c r="J367" s="1"/>
      <c r="K367" s="1">
        <v>1</v>
      </c>
      <c r="L367" s="95">
        <v>1</v>
      </c>
      <c r="M367" s="95">
        <v>0</v>
      </c>
      <c r="N367" s="119" t="s">
        <v>443</v>
      </c>
      <c r="O367" s="104" t="s">
        <v>445</v>
      </c>
      <c r="P367" s="308">
        <v>2027</v>
      </c>
      <c r="Q367" s="254" t="s">
        <v>595</v>
      </c>
      <c r="R367" s="3">
        <v>22</v>
      </c>
    </row>
    <row r="368" spans="1:18" ht="54.75" customHeight="1">
      <c r="A368" s="141">
        <v>30</v>
      </c>
      <c r="B368" s="180" t="s">
        <v>159</v>
      </c>
      <c r="C368" s="206" t="s">
        <v>446</v>
      </c>
      <c r="D368" s="1">
        <v>10</v>
      </c>
      <c r="E368" s="1">
        <v>4</v>
      </c>
      <c r="F368" s="1">
        <v>4</v>
      </c>
      <c r="G368" s="1"/>
      <c r="H368" s="1">
        <v>146.5</v>
      </c>
      <c r="I368" s="7">
        <v>146.5</v>
      </c>
      <c r="J368" s="1"/>
      <c r="K368" s="1">
        <v>2</v>
      </c>
      <c r="L368" s="95">
        <v>2</v>
      </c>
      <c r="M368" s="95">
        <v>0</v>
      </c>
      <c r="N368" s="119" t="s">
        <v>443</v>
      </c>
      <c r="O368" s="104" t="s">
        <v>447</v>
      </c>
      <c r="P368" s="308">
        <v>2027</v>
      </c>
      <c r="Q368" s="254" t="s">
        <v>558</v>
      </c>
      <c r="R368" s="3">
        <v>22</v>
      </c>
    </row>
    <row r="369" spans="1:18" ht="54.75" customHeight="1">
      <c r="A369" s="140">
        <v>31</v>
      </c>
      <c r="B369" s="180" t="s">
        <v>159</v>
      </c>
      <c r="C369" s="206" t="s">
        <v>153</v>
      </c>
      <c r="D369" s="1">
        <v>18</v>
      </c>
      <c r="E369" s="1">
        <v>2</v>
      </c>
      <c r="F369" s="1">
        <v>2</v>
      </c>
      <c r="G369" s="1"/>
      <c r="H369" s="1">
        <v>139.19999999999999</v>
      </c>
      <c r="I369" s="7">
        <v>139.19999999999999</v>
      </c>
      <c r="J369" s="1"/>
      <c r="K369" s="1">
        <v>6</v>
      </c>
      <c r="L369" s="95">
        <v>6</v>
      </c>
      <c r="M369" s="95">
        <v>0</v>
      </c>
      <c r="N369" s="119" t="s">
        <v>443</v>
      </c>
      <c r="O369" s="104" t="s">
        <v>448</v>
      </c>
      <c r="P369" s="308">
        <v>2027</v>
      </c>
      <c r="Q369" s="254" t="s">
        <v>730</v>
      </c>
      <c r="R369" s="3">
        <v>22</v>
      </c>
    </row>
    <row r="370" spans="1:18" ht="54.75" customHeight="1">
      <c r="A370" s="141">
        <v>32</v>
      </c>
      <c r="B370" s="180" t="s">
        <v>159</v>
      </c>
      <c r="C370" s="206" t="s">
        <v>153</v>
      </c>
      <c r="D370" s="1">
        <v>16</v>
      </c>
      <c r="E370" s="1">
        <v>4</v>
      </c>
      <c r="F370" s="1">
        <v>3</v>
      </c>
      <c r="G370" s="1">
        <v>1</v>
      </c>
      <c r="H370" s="1">
        <v>134.1</v>
      </c>
      <c r="I370" s="7">
        <v>101.1</v>
      </c>
      <c r="J370" s="7">
        <v>33</v>
      </c>
      <c r="K370" s="1">
        <v>5</v>
      </c>
      <c r="L370" s="95">
        <v>4</v>
      </c>
      <c r="M370" s="95">
        <v>1</v>
      </c>
      <c r="N370" s="119" t="s">
        <v>443</v>
      </c>
      <c r="O370" s="104" t="s">
        <v>449</v>
      </c>
      <c r="P370" s="308">
        <v>2027</v>
      </c>
      <c r="Q370" s="254" t="s">
        <v>726</v>
      </c>
      <c r="R370" s="3">
        <v>22</v>
      </c>
    </row>
    <row r="371" spans="1:18" ht="54.75" customHeight="1">
      <c r="A371" s="141">
        <v>33</v>
      </c>
      <c r="B371" s="180" t="s">
        <v>159</v>
      </c>
      <c r="C371" s="206" t="s">
        <v>446</v>
      </c>
      <c r="D371" s="1">
        <v>13</v>
      </c>
      <c r="E371" s="1">
        <v>1</v>
      </c>
      <c r="F371" s="1">
        <v>1</v>
      </c>
      <c r="G371" s="1"/>
      <c r="H371" s="7">
        <v>63</v>
      </c>
      <c r="I371" s="7">
        <v>63</v>
      </c>
      <c r="J371" s="1"/>
      <c r="K371" s="1">
        <v>2</v>
      </c>
      <c r="L371" s="95">
        <v>2</v>
      </c>
      <c r="M371" s="95">
        <v>0</v>
      </c>
      <c r="N371" s="119" t="s">
        <v>443</v>
      </c>
      <c r="O371" s="104" t="s">
        <v>450</v>
      </c>
      <c r="P371" s="308">
        <v>2027</v>
      </c>
      <c r="Q371" s="254" t="s">
        <v>595</v>
      </c>
      <c r="R371" s="3">
        <v>22</v>
      </c>
    </row>
    <row r="372" spans="1:18" ht="54.75" customHeight="1">
      <c r="A372" s="140">
        <v>34</v>
      </c>
      <c r="B372" s="180" t="s">
        <v>159</v>
      </c>
      <c r="C372" s="206" t="s">
        <v>451</v>
      </c>
      <c r="D372" s="1">
        <v>17</v>
      </c>
      <c r="E372" s="1">
        <v>1</v>
      </c>
      <c r="F372" s="1">
        <v>1</v>
      </c>
      <c r="G372" s="1"/>
      <c r="H372" s="7">
        <v>22</v>
      </c>
      <c r="I372" s="7">
        <v>22</v>
      </c>
      <c r="J372" s="1"/>
      <c r="K372" s="1">
        <v>3</v>
      </c>
      <c r="L372" s="95">
        <v>3</v>
      </c>
      <c r="M372" s="95">
        <v>0</v>
      </c>
      <c r="N372" s="119" t="s">
        <v>443</v>
      </c>
      <c r="O372" s="104" t="s">
        <v>452</v>
      </c>
      <c r="P372" s="308">
        <v>2027</v>
      </c>
      <c r="Q372" s="254" t="s">
        <v>595</v>
      </c>
      <c r="R372" s="3">
        <v>22</v>
      </c>
    </row>
    <row r="373" spans="1:18" ht="54.75" customHeight="1">
      <c r="A373" s="141">
        <v>35</v>
      </c>
      <c r="B373" s="180" t="s">
        <v>159</v>
      </c>
      <c r="C373" s="206" t="s">
        <v>155</v>
      </c>
      <c r="D373" s="1">
        <v>25</v>
      </c>
      <c r="E373" s="1">
        <v>2</v>
      </c>
      <c r="F373" s="1">
        <v>2</v>
      </c>
      <c r="G373" s="1"/>
      <c r="H373" s="1">
        <v>141.30000000000001</v>
      </c>
      <c r="I373" s="7">
        <v>141.30000000000001</v>
      </c>
      <c r="J373" s="1"/>
      <c r="K373" s="1">
        <v>9</v>
      </c>
      <c r="L373" s="95">
        <v>9</v>
      </c>
      <c r="M373" s="95">
        <v>0</v>
      </c>
      <c r="N373" s="119" t="s">
        <v>453</v>
      </c>
      <c r="O373" s="104" t="s">
        <v>454</v>
      </c>
      <c r="P373" s="308">
        <v>2027</v>
      </c>
      <c r="Q373" s="254" t="s">
        <v>730</v>
      </c>
      <c r="R373" s="3">
        <v>22</v>
      </c>
    </row>
    <row r="374" spans="1:18" ht="54.75" customHeight="1">
      <c r="A374" s="141">
        <v>36</v>
      </c>
      <c r="B374" s="181" t="s">
        <v>159</v>
      </c>
      <c r="C374" s="206" t="s">
        <v>18</v>
      </c>
      <c r="D374" s="1">
        <v>9</v>
      </c>
      <c r="E374" s="1">
        <v>2</v>
      </c>
      <c r="F374" s="1">
        <v>2</v>
      </c>
      <c r="G374" s="1"/>
      <c r="H374" s="1">
        <v>115.1</v>
      </c>
      <c r="I374" s="7">
        <v>115.1</v>
      </c>
      <c r="J374" s="1"/>
      <c r="K374" s="1">
        <v>9</v>
      </c>
      <c r="L374" s="95">
        <v>9</v>
      </c>
      <c r="M374" s="95">
        <v>0</v>
      </c>
      <c r="N374" s="119" t="s">
        <v>453</v>
      </c>
      <c r="O374" s="104" t="s">
        <v>455</v>
      </c>
      <c r="P374" s="308">
        <v>2027</v>
      </c>
      <c r="Q374" s="254" t="s">
        <v>730</v>
      </c>
      <c r="R374" s="3">
        <v>22</v>
      </c>
    </row>
    <row r="375" spans="1:18" s="33" customFormat="1" ht="18" customHeight="1">
      <c r="A375" s="143">
        <f>A374</f>
        <v>36</v>
      </c>
      <c r="B375" s="175" t="s">
        <v>175</v>
      </c>
      <c r="C375" s="175"/>
      <c r="D375" s="31"/>
      <c r="E375" s="41">
        <f t="shared" ref="E375:M375" si="26">SUM(E339:E374)</f>
        <v>81</v>
      </c>
      <c r="F375" s="41">
        <f t="shared" si="26"/>
        <v>75</v>
      </c>
      <c r="G375" s="41">
        <f t="shared" si="26"/>
        <v>6</v>
      </c>
      <c r="H375" s="41">
        <f t="shared" si="26"/>
        <v>3881.6999999999994</v>
      </c>
      <c r="I375" s="41">
        <f t="shared" si="26"/>
        <v>3583.8999999999996</v>
      </c>
      <c r="J375" s="41">
        <f t="shared" si="26"/>
        <v>297.8</v>
      </c>
      <c r="K375" s="41">
        <f t="shared" si="26"/>
        <v>165</v>
      </c>
      <c r="L375" s="41">
        <f t="shared" si="26"/>
        <v>151</v>
      </c>
      <c r="M375" s="41">
        <f t="shared" si="26"/>
        <v>14</v>
      </c>
      <c r="N375" s="123"/>
      <c r="O375" s="107"/>
      <c r="P375" s="303"/>
      <c r="Q375" s="213"/>
      <c r="R375" s="32"/>
    </row>
    <row r="376" spans="1:18" s="13" customFormat="1" ht="48.75" customHeight="1">
      <c r="A376" s="148">
        <v>1</v>
      </c>
      <c r="B376" s="184" t="s">
        <v>163</v>
      </c>
      <c r="C376" s="186" t="s">
        <v>18</v>
      </c>
      <c r="D376" s="2" t="s">
        <v>161</v>
      </c>
      <c r="E376" s="1">
        <v>16</v>
      </c>
      <c r="F376" s="1">
        <v>5</v>
      </c>
      <c r="G376" s="1">
        <v>11</v>
      </c>
      <c r="H376" s="1">
        <f t="shared" ref="H376:H409" si="27">I376+J376</f>
        <v>894.3</v>
      </c>
      <c r="I376" s="1">
        <v>289.3</v>
      </c>
      <c r="J376" s="1">
        <v>605</v>
      </c>
      <c r="K376" s="8">
        <f t="shared" ref="K376:K391" si="28">L376+M376</f>
        <v>28</v>
      </c>
      <c r="L376" s="8">
        <v>17</v>
      </c>
      <c r="M376" s="8">
        <v>11</v>
      </c>
      <c r="N376" s="118" t="s">
        <v>590</v>
      </c>
      <c r="O376" s="46" t="s">
        <v>456</v>
      </c>
      <c r="P376" s="275">
        <v>2023</v>
      </c>
      <c r="Q376" s="138" t="s">
        <v>591</v>
      </c>
      <c r="R376" s="3">
        <v>19</v>
      </c>
    </row>
    <row r="377" spans="1:18" s="13" customFormat="1" ht="48.75" customHeight="1">
      <c r="A377" s="146">
        <v>2</v>
      </c>
      <c r="B377" s="186" t="s">
        <v>163</v>
      </c>
      <c r="C377" s="186" t="s">
        <v>162</v>
      </c>
      <c r="D377" s="2">
        <v>5</v>
      </c>
      <c r="E377" s="1">
        <v>11</v>
      </c>
      <c r="F377" s="1">
        <v>10</v>
      </c>
      <c r="G377" s="1">
        <v>1</v>
      </c>
      <c r="H377" s="1">
        <f t="shared" si="27"/>
        <v>468.2</v>
      </c>
      <c r="I377" s="1">
        <v>415.7</v>
      </c>
      <c r="J377" s="1">
        <v>52.5</v>
      </c>
      <c r="K377" s="8">
        <f t="shared" si="28"/>
        <v>23</v>
      </c>
      <c r="L377" s="8">
        <v>22</v>
      </c>
      <c r="M377" s="8">
        <v>1</v>
      </c>
      <c r="N377" s="118" t="s">
        <v>590</v>
      </c>
      <c r="O377" s="46" t="s">
        <v>457</v>
      </c>
      <c r="P377" s="275">
        <v>2023</v>
      </c>
      <c r="Q377" s="138" t="s">
        <v>829</v>
      </c>
      <c r="R377" s="3">
        <v>19</v>
      </c>
    </row>
    <row r="378" spans="1:18" s="13" customFormat="1" ht="48.75" customHeight="1">
      <c r="A378" s="148">
        <v>3</v>
      </c>
      <c r="B378" s="186" t="s">
        <v>163</v>
      </c>
      <c r="C378" s="186" t="s">
        <v>95</v>
      </c>
      <c r="D378" s="2">
        <v>10</v>
      </c>
      <c r="E378" s="1">
        <v>14</v>
      </c>
      <c r="F378" s="1">
        <v>2</v>
      </c>
      <c r="G378" s="1">
        <v>12</v>
      </c>
      <c r="H378" s="7">
        <f t="shared" si="27"/>
        <v>463.6</v>
      </c>
      <c r="I378" s="7">
        <v>81.400000000000006</v>
      </c>
      <c r="J378" s="7">
        <v>382.2</v>
      </c>
      <c r="K378" s="8">
        <f t="shared" si="28"/>
        <v>17</v>
      </c>
      <c r="L378" s="8">
        <v>13</v>
      </c>
      <c r="M378" s="8">
        <v>4</v>
      </c>
      <c r="N378" s="118" t="s">
        <v>590</v>
      </c>
      <c r="O378" s="46" t="s">
        <v>458</v>
      </c>
      <c r="P378" s="275">
        <v>2023</v>
      </c>
      <c r="Q378" s="138" t="s">
        <v>592</v>
      </c>
      <c r="R378" s="3">
        <v>20</v>
      </c>
    </row>
    <row r="379" spans="1:18" s="13" customFormat="1" ht="48.75" customHeight="1">
      <c r="A379" s="148">
        <v>4</v>
      </c>
      <c r="B379" s="186" t="s">
        <v>163</v>
      </c>
      <c r="C379" s="186" t="s">
        <v>95</v>
      </c>
      <c r="D379" s="2">
        <v>20</v>
      </c>
      <c r="E379" s="1">
        <v>16</v>
      </c>
      <c r="F379" s="1">
        <v>3</v>
      </c>
      <c r="G379" s="1">
        <v>13</v>
      </c>
      <c r="H379" s="7">
        <f t="shared" si="27"/>
        <v>897.6</v>
      </c>
      <c r="I379" s="7">
        <v>173.9</v>
      </c>
      <c r="J379" s="7">
        <v>723.7</v>
      </c>
      <c r="K379" s="8">
        <f t="shared" si="28"/>
        <v>45</v>
      </c>
      <c r="L379" s="8">
        <v>8</v>
      </c>
      <c r="M379" s="8">
        <v>37</v>
      </c>
      <c r="N379" s="118" t="s">
        <v>593</v>
      </c>
      <c r="O379" s="46" t="s">
        <v>459</v>
      </c>
      <c r="P379" s="275">
        <v>2023</v>
      </c>
      <c r="Q379" s="138" t="s">
        <v>594</v>
      </c>
      <c r="R379" s="3">
        <v>20</v>
      </c>
    </row>
    <row r="380" spans="1:18" s="13" customFormat="1" ht="48.75" customHeight="1">
      <c r="A380" s="146">
        <v>5</v>
      </c>
      <c r="B380" s="186" t="s">
        <v>163</v>
      </c>
      <c r="C380" s="186" t="s">
        <v>160</v>
      </c>
      <c r="D380" s="2" t="s">
        <v>263</v>
      </c>
      <c r="E380" s="1">
        <v>18</v>
      </c>
      <c r="F380" s="1">
        <v>2</v>
      </c>
      <c r="G380" s="1">
        <v>16</v>
      </c>
      <c r="H380" s="7">
        <f t="shared" si="27"/>
        <v>721.1</v>
      </c>
      <c r="I380" s="7">
        <v>81.400000000000006</v>
      </c>
      <c r="J380" s="7">
        <v>639.70000000000005</v>
      </c>
      <c r="K380" s="8">
        <f t="shared" si="28"/>
        <v>34</v>
      </c>
      <c r="L380" s="8">
        <v>3</v>
      </c>
      <c r="M380" s="8">
        <v>31</v>
      </c>
      <c r="N380" s="118" t="s">
        <v>460</v>
      </c>
      <c r="O380" s="46" t="s">
        <v>461</v>
      </c>
      <c r="P380" s="275">
        <v>2026</v>
      </c>
      <c r="Q380" s="138" t="s">
        <v>596</v>
      </c>
      <c r="R380" s="3">
        <v>20</v>
      </c>
    </row>
    <row r="381" spans="1:18" s="13" customFormat="1" ht="48.75" customHeight="1">
      <c r="A381" s="148">
        <v>6</v>
      </c>
      <c r="B381" s="186" t="s">
        <v>163</v>
      </c>
      <c r="C381" s="186" t="s">
        <v>160</v>
      </c>
      <c r="D381" s="2">
        <v>13</v>
      </c>
      <c r="E381" s="1">
        <v>12</v>
      </c>
      <c r="F381" s="1">
        <v>5</v>
      </c>
      <c r="G381" s="1">
        <v>5</v>
      </c>
      <c r="H381" s="7">
        <f t="shared" si="27"/>
        <v>606</v>
      </c>
      <c r="I381" s="7">
        <v>294.89999999999998</v>
      </c>
      <c r="J381" s="7">
        <v>311.10000000000002</v>
      </c>
      <c r="K381" s="8">
        <f t="shared" si="28"/>
        <v>30</v>
      </c>
      <c r="L381" s="8">
        <v>12</v>
      </c>
      <c r="M381" s="8">
        <v>18</v>
      </c>
      <c r="N381" s="118" t="s">
        <v>460</v>
      </c>
      <c r="O381" s="46" t="s">
        <v>264</v>
      </c>
      <c r="P381" s="275">
        <v>2026</v>
      </c>
      <c r="Q381" s="138" t="s">
        <v>597</v>
      </c>
      <c r="R381" s="3">
        <v>20</v>
      </c>
    </row>
    <row r="382" spans="1:18" s="13" customFormat="1" ht="48.75" customHeight="1">
      <c r="A382" s="148">
        <v>7</v>
      </c>
      <c r="B382" s="186" t="s">
        <v>163</v>
      </c>
      <c r="C382" s="186" t="s">
        <v>95</v>
      </c>
      <c r="D382" s="2">
        <v>7</v>
      </c>
      <c r="E382" s="1">
        <v>16</v>
      </c>
      <c r="F382" s="1">
        <v>4</v>
      </c>
      <c r="G382" s="1">
        <v>10</v>
      </c>
      <c r="H382" s="7">
        <f t="shared" si="27"/>
        <v>489.3</v>
      </c>
      <c r="I382" s="7">
        <v>155.5</v>
      </c>
      <c r="J382" s="7">
        <v>333.8</v>
      </c>
      <c r="K382" s="8">
        <f t="shared" si="28"/>
        <v>29</v>
      </c>
      <c r="L382" s="8">
        <v>6</v>
      </c>
      <c r="M382" s="8">
        <v>23</v>
      </c>
      <c r="N382" s="118" t="s">
        <v>460</v>
      </c>
      <c r="O382" s="46" t="s">
        <v>462</v>
      </c>
      <c r="P382" s="275">
        <v>2026</v>
      </c>
      <c r="Q382" s="138"/>
      <c r="R382" s="3">
        <v>21</v>
      </c>
    </row>
    <row r="383" spans="1:18" s="13" customFormat="1" ht="48.75" customHeight="1">
      <c r="A383" s="146">
        <v>8</v>
      </c>
      <c r="B383" s="186" t="s">
        <v>163</v>
      </c>
      <c r="C383" s="186" t="s">
        <v>162</v>
      </c>
      <c r="D383" s="2">
        <v>14</v>
      </c>
      <c r="E383" s="1">
        <v>12</v>
      </c>
      <c r="F383" s="1">
        <v>3</v>
      </c>
      <c r="G383" s="1">
        <v>11</v>
      </c>
      <c r="H383" s="7">
        <f t="shared" si="27"/>
        <v>468.4</v>
      </c>
      <c r="I383" s="7">
        <v>136.5</v>
      </c>
      <c r="J383" s="7">
        <v>331.9</v>
      </c>
      <c r="K383" s="8">
        <f t="shared" si="28"/>
        <v>18</v>
      </c>
      <c r="L383" s="8">
        <v>3</v>
      </c>
      <c r="M383" s="8">
        <v>15</v>
      </c>
      <c r="N383" s="118" t="s">
        <v>460</v>
      </c>
      <c r="O383" s="46" t="s">
        <v>463</v>
      </c>
      <c r="P383" s="275">
        <v>2026</v>
      </c>
      <c r="Q383" s="138"/>
      <c r="R383" s="3">
        <v>21</v>
      </c>
    </row>
    <row r="384" spans="1:18" s="13" customFormat="1" ht="48.75" customHeight="1">
      <c r="A384" s="148">
        <v>9</v>
      </c>
      <c r="B384" s="186" t="s">
        <v>163</v>
      </c>
      <c r="C384" s="186" t="s">
        <v>95</v>
      </c>
      <c r="D384" s="2">
        <v>3</v>
      </c>
      <c r="E384" s="1">
        <v>12</v>
      </c>
      <c r="F384" s="1">
        <v>5</v>
      </c>
      <c r="G384" s="1">
        <v>7</v>
      </c>
      <c r="H384" s="7">
        <f t="shared" si="27"/>
        <v>492.4</v>
      </c>
      <c r="I384" s="7">
        <v>222.1</v>
      </c>
      <c r="J384" s="7">
        <v>270.3</v>
      </c>
      <c r="K384" s="8">
        <f t="shared" si="28"/>
        <v>30</v>
      </c>
      <c r="L384" s="8">
        <v>11</v>
      </c>
      <c r="M384" s="8">
        <v>19</v>
      </c>
      <c r="N384" s="118" t="s">
        <v>460</v>
      </c>
      <c r="O384" s="46" t="s">
        <v>463</v>
      </c>
      <c r="P384" s="275">
        <v>2026</v>
      </c>
      <c r="Q384" s="138"/>
      <c r="R384" s="3">
        <v>21</v>
      </c>
    </row>
    <row r="385" spans="1:18" s="13" customFormat="1" ht="48.75" customHeight="1">
      <c r="A385" s="148">
        <v>10</v>
      </c>
      <c r="B385" s="186" t="s">
        <v>163</v>
      </c>
      <c r="C385" s="186" t="s">
        <v>18</v>
      </c>
      <c r="D385" s="2" t="s">
        <v>265</v>
      </c>
      <c r="E385" s="1">
        <v>16</v>
      </c>
      <c r="F385" s="1">
        <v>8</v>
      </c>
      <c r="G385" s="1">
        <v>8</v>
      </c>
      <c r="H385" s="7">
        <f t="shared" si="27"/>
        <v>900.6</v>
      </c>
      <c r="I385" s="7">
        <v>468.8</v>
      </c>
      <c r="J385" s="7">
        <v>431.8</v>
      </c>
      <c r="K385" s="8">
        <f t="shared" si="28"/>
        <v>38</v>
      </c>
      <c r="L385" s="8">
        <v>16</v>
      </c>
      <c r="M385" s="8">
        <v>22</v>
      </c>
      <c r="N385" s="118" t="s">
        <v>460</v>
      </c>
      <c r="O385" s="46" t="s">
        <v>464</v>
      </c>
      <c r="P385" s="275">
        <v>2026</v>
      </c>
      <c r="Q385" s="138"/>
      <c r="R385" s="3">
        <v>21</v>
      </c>
    </row>
    <row r="386" spans="1:18" s="13" customFormat="1" ht="48.75" customHeight="1">
      <c r="A386" s="146">
        <v>11</v>
      </c>
      <c r="B386" s="186" t="s">
        <v>163</v>
      </c>
      <c r="C386" s="186" t="s">
        <v>162</v>
      </c>
      <c r="D386" s="2">
        <v>16</v>
      </c>
      <c r="E386" s="1">
        <v>12</v>
      </c>
      <c r="F386" s="1">
        <v>5</v>
      </c>
      <c r="G386" s="1">
        <v>7</v>
      </c>
      <c r="H386" s="7">
        <f t="shared" si="27"/>
        <v>514.59999999999991</v>
      </c>
      <c r="I386" s="7">
        <v>224.2</v>
      </c>
      <c r="J386" s="7">
        <v>290.39999999999998</v>
      </c>
      <c r="K386" s="8">
        <f t="shared" si="28"/>
        <v>14</v>
      </c>
      <c r="L386" s="8">
        <v>7</v>
      </c>
      <c r="M386" s="8">
        <v>7</v>
      </c>
      <c r="N386" s="118" t="s">
        <v>460</v>
      </c>
      <c r="O386" s="46" t="s">
        <v>465</v>
      </c>
      <c r="P386" s="275">
        <v>2026</v>
      </c>
      <c r="Q386" s="138"/>
      <c r="R386" s="3">
        <v>21</v>
      </c>
    </row>
    <row r="387" spans="1:18" s="13" customFormat="1" ht="48.75" customHeight="1">
      <c r="A387" s="148">
        <v>12</v>
      </c>
      <c r="B387" s="186" t="s">
        <v>163</v>
      </c>
      <c r="C387" s="186" t="s">
        <v>95</v>
      </c>
      <c r="D387" s="2">
        <v>15</v>
      </c>
      <c r="E387" s="1">
        <v>12</v>
      </c>
      <c r="F387" s="1">
        <v>3</v>
      </c>
      <c r="G387" s="1">
        <v>9</v>
      </c>
      <c r="H387" s="7">
        <f t="shared" si="27"/>
        <v>739.8</v>
      </c>
      <c r="I387" s="7">
        <v>178</v>
      </c>
      <c r="J387" s="7">
        <v>561.79999999999995</v>
      </c>
      <c r="K387" s="8">
        <f t="shared" si="28"/>
        <v>25</v>
      </c>
      <c r="L387" s="8">
        <v>7</v>
      </c>
      <c r="M387" s="8">
        <v>18</v>
      </c>
      <c r="N387" s="118" t="s">
        <v>460</v>
      </c>
      <c r="O387" s="46" t="s">
        <v>466</v>
      </c>
      <c r="P387" s="275">
        <v>2026</v>
      </c>
      <c r="Q387" s="138"/>
      <c r="R387" s="3">
        <v>21</v>
      </c>
    </row>
    <row r="388" spans="1:18" s="13" customFormat="1" ht="48.75" customHeight="1">
      <c r="A388" s="148">
        <v>13</v>
      </c>
      <c r="B388" s="186" t="s">
        <v>163</v>
      </c>
      <c r="C388" s="186" t="s">
        <v>95</v>
      </c>
      <c r="D388" s="2">
        <v>16</v>
      </c>
      <c r="E388" s="1">
        <v>12</v>
      </c>
      <c r="F388" s="1">
        <v>5</v>
      </c>
      <c r="G388" s="1">
        <v>7</v>
      </c>
      <c r="H388" s="7">
        <f t="shared" si="27"/>
        <v>729.6</v>
      </c>
      <c r="I388" s="7">
        <v>323.10000000000002</v>
      </c>
      <c r="J388" s="7">
        <v>406.5</v>
      </c>
      <c r="K388" s="8">
        <f t="shared" si="28"/>
        <v>48</v>
      </c>
      <c r="L388" s="8">
        <v>21</v>
      </c>
      <c r="M388" s="8">
        <v>27</v>
      </c>
      <c r="N388" s="118" t="s">
        <v>460</v>
      </c>
      <c r="O388" s="46" t="s">
        <v>467</v>
      </c>
      <c r="P388" s="275">
        <v>2026</v>
      </c>
      <c r="Q388" s="138"/>
      <c r="R388" s="3">
        <v>21</v>
      </c>
    </row>
    <row r="389" spans="1:18" s="13" customFormat="1" ht="48.75" customHeight="1">
      <c r="A389" s="146">
        <v>14</v>
      </c>
      <c r="B389" s="186" t="s">
        <v>163</v>
      </c>
      <c r="C389" s="186" t="s">
        <v>266</v>
      </c>
      <c r="D389" s="2">
        <v>9</v>
      </c>
      <c r="E389" s="1">
        <v>12</v>
      </c>
      <c r="F389" s="1">
        <v>1</v>
      </c>
      <c r="G389" s="1">
        <v>11</v>
      </c>
      <c r="H389" s="7">
        <f t="shared" si="27"/>
        <v>735.4</v>
      </c>
      <c r="I389" s="7">
        <v>67.400000000000006</v>
      </c>
      <c r="J389" s="7">
        <v>668</v>
      </c>
      <c r="K389" s="8">
        <f t="shared" si="28"/>
        <v>20</v>
      </c>
      <c r="L389" s="8">
        <v>2</v>
      </c>
      <c r="M389" s="8">
        <v>18</v>
      </c>
      <c r="N389" s="118" t="s">
        <v>460</v>
      </c>
      <c r="O389" s="46" t="s">
        <v>468</v>
      </c>
      <c r="P389" s="275">
        <v>2026</v>
      </c>
      <c r="Q389" s="138"/>
      <c r="R389" s="3">
        <v>21</v>
      </c>
    </row>
    <row r="390" spans="1:18" s="13" customFormat="1" ht="48.75" customHeight="1">
      <c r="A390" s="148">
        <v>15</v>
      </c>
      <c r="B390" s="186" t="s">
        <v>163</v>
      </c>
      <c r="C390" s="186" t="s">
        <v>160</v>
      </c>
      <c r="D390" s="2" t="s">
        <v>255</v>
      </c>
      <c r="E390" s="1">
        <v>8</v>
      </c>
      <c r="F390" s="1">
        <v>4</v>
      </c>
      <c r="G390" s="1">
        <v>3</v>
      </c>
      <c r="H390" s="7">
        <f t="shared" si="27"/>
        <v>414.79999999999995</v>
      </c>
      <c r="I390" s="7">
        <v>241.1</v>
      </c>
      <c r="J390" s="7">
        <v>173.7</v>
      </c>
      <c r="K390" s="8">
        <f t="shared" si="28"/>
        <v>24</v>
      </c>
      <c r="L390" s="8">
        <v>13</v>
      </c>
      <c r="M390" s="8">
        <v>11</v>
      </c>
      <c r="N390" s="118" t="s">
        <v>460</v>
      </c>
      <c r="O390" s="46" t="s">
        <v>469</v>
      </c>
      <c r="P390" s="275">
        <v>2026</v>
      </c>
      <c r="Q390" s="138"/>
      <c r="R390" s="3">
        <v>21</v>
      </c>
    </row>
    <row r="391" spans="1:18" s="13" customFormat="1" ht="48.75" customHeight="1">
      <c r="A391" s="148">
        <v>16</v>
      </c>
      <c r="B391" s="186" t="s">
        <v>163</v>
      </c>
      <c r="C391" s="186" t="s">
        <v>18</v>
      </c>
      <c r="D391" s="2" t="s">
        <v>267</v>
      </c>
      <c r="E391" s="1">
        <v>12</v>
      </c>
      <c r="F391" s="1">
        <v>1</v>
      </c>
      <c r="G391" s="1">
        <v>10</v>
      </c>
      <c r="H391" s="7">
        <f t="shared" si="27"/>
        <v>735.2</v>
      </c>
      <c r="I391" s="7">
        <v>67.2</v>
      </c>
      <c r="J391" s="7">
        <v>668</v>
      </c>
      <c r="K391" s="8">
        <f t="shared" si="28"/>
        <v>22</v>
      </c>
      <c r="L391" s="8">
        <v>4</v>
      </c>
      <c r="M391" s="8">
        <v>18</v>
      </c>
      <c r="N391" s="118" t="s">
        <v>460</v>
      </c>
      <c r="O391" s="46" t="s">
        <v>470</v>
      </c>
      <c r="P391" s="275">
        <v>2026</v>
      </c>
      <c r="Q391" s="138"/>
      <c r="R391" s="3">
        <v>21</v>
      </c>
    </row>
    <row r="392" spans="1:18" s="13" customFormat="1" ht="48.75" customHeight="1">
      <c r="A392" s="146">
        <v>17</v>
      </c>
      <c r="B392" s="186" t="s">
        <v>163</v>
      </c>
      <c r="C392" s="186" t="s">
        <v>95</v>
      </c>
      <c r="D392" s="2">
        <v>25</v>
      </c>
      <c r="E392" s="1">
        <v>16</v>
      </c>
      <c r="F392" s="1">
        <v>4</v>
      </c>
      <c r="G392" s="1">
        <v>18</v>
      </c>
      <c r="H392" s="7">
        <f t="shared" si="27"/>
        <v>890</v>
      </c>
      <c r="I392" s="7">
        <v>188.4</v>
      </c>
      <c r="J392" s="7">
        <v>701.6</v>
      </c>
      <c r="K392" s="8">
        <f>L392+M392</f>
        <v>32</v>
      </c>
      <c r="L392" s="8">
        <v>8</v>
      </c>
      <c r="M392" s="8">
        <v>24</v>
      </c>
      <c r="N392" s="118" t="s">
        <v>460</v>
      </c>
      <c r="O392" s="46" t="s">
        <v>471</v>
      </c>
      <c r="P392" s="275">
        <v>2026</v>
      </c>
      <c r="Q392" s="138"/>
      <c r="R392" s="3">
        <v>21</v>
      </c>
    </row>
    <row r="393" spans="1:18" s="13" customFormat="1" ht="48.75" customHeight="1">
      <c r="A393" s="148">
        <v>18</v>
      </c>
      <c r="B393" s="186" t="s">
        <v>163</v>
      </c>
      <c r="C393" s="186" t="s">
        <v>162</v>
      </c>
      <c r="D393" s="2" t="s">
        <v>268</v>
      </c>
      <c r="E393" s="1">
        <v>18</v>
      </c>
      <c r="F393" s="1">
        <v>11</v>
      </c>
      <c r="G393" s="1">
        <v>7</v>
      </c>
      <c r="H393" s="7">
        <f t="shared" si="27"/>
        <v>733.8</v>
      </c>
      <c r="I393" s="7">
        <v>436.7</v>
      </c>
      <c r="J393" s="7">
        <v>297.10000000000002</v>
      </c>
      <c r="K393" s="8">
        <f t="shared" ref="K393:K409" si="29">L393+M393</f>
        <v>34</v>
      </c>
      <c r="L393" s="8">
        <v>16</v>
      </c>
      <c r="M393" s="8">
        <v>18</v>
      </c>
      <c r="N393" s="118" t="s">
        <v>460</v>
      </c>
      <c r="O393" s="46" t="s">
        <v>472</v>
      </c>
      <c r="P393" s="275">
        <v>2026</v>
      </c>
      <c r="Q393" s="138"/>
      <c r="R393" s="3">
        <v>21</v>
      </c>
    </row>
    <row r="394" spans="1:18" s="13" customFormat="1" ht="48.75" customHeight="1">
      <c r="A394" s="148">
        <v>19</v>
      </c>
      <c r="B394" s="186" t="s">
        <v>163</v>
      </c>
      <c r="C394" s="186" t="s">
        <v>162</v>
      </c>
      <c r="D394" s="2">
        <v>15</v>
      </c>
      <c r="E394" s="1">
        <v>12</v>
      </c>
      <c r="F394" s="1">
        <v>4</v>
      </c>
      <c r="G394" s="1">
        <v>8</v>
      </c>
      <c r="H394" s="7">
        <f t="shared" si="27"/>
        <v>733.4</v>
      </c>
      <c r="I394" s="7">
        <v>243.2</v>
      </c>
      <c r="J394" s="7">
        <v>490.2</v>
      </c>
      <c r="K394" s="8">
        <f t="shared" si="29"/>
        <v>27</v>
      </c>
      <c r="L394" s="8">
        <v>9</v>
      </c>
      <c r="M394" s="8">
        <v>18</v>
      </c>
      <c r="N394" s="118" t="s">
        <v>460</v>
      </c>
      <c r="O394" s="46" t="s">
        <v>473</v>
      </c>
      <c r="P394" s="275">
        <v>2026</v>
      </c>
      <c r="Q394" s="138"/>
      <c r="R394" s="3">
        <v>21</v>
      </c>
    </row>
    <row r="395" spans="1:18" s="13" customFormat="1" ht="48.75" customHeight="1">
      <c r="A395" s="146">
        <v>20</v>
      </c>
      <c r="B395" s="186" t="s">
        <v>163</v>
      </c>
      <c r="C395" s="186" t="s">
        <v>160</v>
      </c>
      <c r="D395" s="2" t="s">
        <v>269</v>
      </c>
      <c r="E395" s="1">
        <v>8</v>
      </c>
      <c r="F395" s="1">
        <v>3</v>
      </c>
      <c r="G395" s="1">
        <v>5</v>
      </c>
      <c r="H395" s="7">
        <f t="shared" si="27"/>
        <v>419.29999999999995</v>
      </c>
      <c r="I395" s="7">
        <v>174.2</v>
      </c>
      <c r="J395" s="7">
        <v>245.1</v>
      </c>
      <c r="K395" s="8">
        <f t="shared" si="29"/>
        <v>22</v>
      </c>
      <c r="L395" s="8">
        <v>11</v>
      </c>
      <c r="M395" s="8">
        <v>11</v>
      </c>
      <c r="N395" s="118" t="s">
        <v>460</v>
      </c>
      <c r="O395" s="46" t="s">
        <v>474</v>
      </c>
      <c r="P395" s="275">
        <v>2026</v>
      </c>
      <c r="Q395" s="138"/>
      <c r="R395" s="3">
        <v>21</v>
      </c>
    </row>
    <row r="396" spans="1:18" s="13" customFormat="1" ht="48.75" customHeight="1">
      <c r="A396" s="148">
        <v>21</v>
      </c>
      <c r="B396" s="186" t="s">
        <v>163</v>
      </c>
      <c r="C396" s="186" t="s">
        <v>95</v>
      </c>
      <c r="D396" s="2">
        <v>4</v>
      </c>
      <c r="E396" s="1">
        <v>12</v>
      </c>
      <c r="F396" s="1">
        <v>5</v>
      </c>
      <c r="G396" s="1">
        <v>7</v>
      </c>
      <c r="H396" s="7">
        <f t="shared" si="27"/>
        <v>455.90000000000003</v>
      </c>
      <c r="I396" s="7">
        <v>188.3</v>
      </c>
      <c r="J396" s="7">
        <v>267.60000000000002</v>
      </c>
      <c r="K396" s="8">
        <f t="shared" si="29"/>
        <v>26</v>
      </c>
      <c r="L396" s="8">
        <v>12</v>
      </c>
      <c r="M396" s="8">
        <v>14</v>
      </c>
      <c r="N396" s="118" t="s">
        <v>460</v>
      </c>
      <c r="O396" s="46" t="s">
        <v>475</v>
      </c>
      <c r="P396" s="275">
        <v>2026</v>
      </c>
      <c r="Q396" s="138"/>
      <c r="R396" s="3">
        <v>21</v>
      </c>
    </row>
    <row r="397" spans="1:18" s="13" customFormat="1" ht="48.75" customHeight="1">
      <c r="A397" s="148">
        <v>22</v>
      </c>
      <c r="B397" s="186" t="s">
        <v>163</v>
      </c>
      <c r="C397" s="186" t="s">
        <v>258</v>
      </c>
      <c r="D397" s="2">
        <v>8</v>
      </c>
      <c r="E397" s="1">
        <v>12</v>
      </c>
      <c r="F397" s="1">
        <v>2</v>
      </c>
      <c r="G397" s="1">
        <v>10</v>
      </c>
      <c r="H397" s="7">
        <f t="shared" si="27"/>
        <v>729.7</v>
      </c>
      <c r="I397" s="7">
        <v>108.7</v>
      </c>
      <c r="J397" s="7">
        <v>621</v>
      </c>
      <c r="K397" s="8">
        <f t="shared" si="29"/>
        <v>26</v>
      </c>
      <c r="L397" s="8">
        <v>5</v>
      </c>
      <c r="M397" s="8">
        <v>21</v>
      </c>
      <c r="N397" s="118" t="s">
        <v>460</v>
      </c>
      <c r="O397" s="46" t="s">
        <v>476</v>
      </c>
      <c r="P397" s="275">
        <v>2026</v>
      </c>
      <c r="Q397" s="138"/>
      <c r="R397" s="3">
        <v>21</v>
      </c>
    </row>
    <row r="398" spans="1:18" s="13" customFormat="1" ht="48.75" customHeight="1">
      <c r="A398" s="146">
        <v>23</v>
      </c>
      <c r="B398" s="186" t="s">
        <v>163</v>
      </c>
      <c r="C398" s="186" t="s">
        <v>18</v>
      </c>
      <c r="D398" s="2" t="s">
        <v>477</v>
      </c>
      <c r="E398" s="1">
        <v>12</v>
      </c>
      <c r="F398" s="1">
        <v>3</v>
      </c>
      <c r="G398" s="1">
        <v>9</v>
      </c>
      <c r="H398" s="7">
        <f t="shared" si="27"/>
        <v>716.59999999999991</v>
      </c>
      <c r="I398" s="7">
        <v>171.7</v>
      </c>
      <c r="J398" s="7">
        <v>544.9</v>
      </c>
      <c r="K398" s="8">
        <f t="shared" si="29"/>
        <v>34</v>
      </c>
      <c r="L398" s="8">
        <v>12</v>
      </c>
      <c r="M398" s="8">
        <v>22</v>
      </c>
      <c r="N398" s="118" t="s">
        <v>478</v>
      </c>
      <c r="O398" s="46" t="s">
        <v>479</v>
      </c>
      <c r="P398" s="275">
        <v>2027</v>
      </c>
      <c r="Q398" s="138"/>
      <c r="R398" s="3">
        <v>21</v>
      </c>
    </row>
    <row r="399" spans="1:18" s="13" customFormat="1" ht="48.75" customHeight="1">
      <c r="A399" s="148">
        <v>24</v>
      </c>
      <c r="B399" s="186" t="s">
        <v>163</v>
      </c>
      <c r="C399" s="186" t="s">
        <v>18</v>
      </c>
      <c r="D399" s="2" t="s">
        <v>137</v>
      </c>
      <c r="E399" s="1">
        <v>12</v>
      </c>
      <c r="F399" s="1">
        <v>1</v>
      </c>
      <c r="G399" s="1">
        <v>11</v>
      </c>
      <c r="H399" s="7">
        <f t="shared" si="27"/>
        <v>728.4</v>
      </c>
      <c r="I399" s="7">
        <v>67.3</v>
      </c>
      <c r="J399" s="7">
        <v>661.1</v>
      </c>
      <c r="K399" s="8">
        <f t="shared" si="29"/>
        <v>28</v>
      </c>
      <c r="L399" s="8">
        <v>3</v>
      </c>
      <c r="M399" s="8">
        <v>25</v>
      </c>
      <c r="N399" s="118" t="s">
        <v>478</v>
      </c>
      <c r="O399" s="46" t="s">
        <v>480</v>
      </c>
      <c r="P399" s="275">
        <v>2027</v>
      </c>
      <c r="Q399" s="138"/>
      <c r="R399" s="3">
        <v>21</v>
      </c>
    </row>
    <row r="400" spans="1:18" s="13" customFormat="1" ht="48.75" customHeight="1">
      <c r="A400" s="148">
        <v>25</v>
      </c>
      <c r="B400" s="186" t="s">
        <v>163</v>
      </c>
      <c r="C400" s="186" t="s">
        <v>15</v>
      </c>
      <c r="D400" s="2" t="s">
        <v>481</v>
      </c>
      <c r="E400" s="1">
        <v>12</v>
      </c>
      <c r="F400" s="1">
        <v>4</v>
      </c>
      <c r="G400" s="1">
        <v>8</v>
      </c>
      <c r="H400" s="7">
        <f t="shared" si="27"/>
        <v>710.2</v>
      </c>
      <c r="I400" s="7">
        <v>235.7</v>
      </c>
      <c r="J400" s="7">
        <v>474.5</v>
      </c>
      <c r="K400" s="8">
        <f t="shared" si="29"/>
        <v>26</v>
      </c>
      <c r="L400" s="8">
        <v>12</v>
      </c>
      <c r="M400" s="8">
        <v>14</v>
      </c>
      <c r="N400" s="118" t="s">
        <v>478</v>
      </c>
      <c r="O400" s="46" t="s">
        <v>482</v>
      </c>
      <c r="P400" s="275">
        <v>2027</v>
      </c>
      <c r="Q400" s="138"/>
      <c r="R400" s="3">
        <v>21</v>
      </c>
    </row>
    <row r="401" spans="1:18" s="13" customFormat="1" ht="48.75" customHeight="1">
      <c r="A401" s="146">
        <v>26</v>
      </c>
      <c r="B401" s="186" t="s">
        <v>163</v>
      </c>
      <c r="C401" s="186" t="s">
        <v>18</v>
      </c>
      <c r="D401" s="2">
        <v>2</v>
      </c>
      <c r="E401" s="1">
        <v>12</v>
      </c>
      <c r="F401" s="1">
        <v>4</v>
      </c>
      <c r="G401" s="1">
        <v>8</v>
      </c>
      <c r="H401" s="7">
        <f t="shared" si="27"/>
        <v>732.8</v>
      </c>
      <c r="I401" s="7">
        <v>243.4</v>
      </c>
      <c r="J401" s="7">
        <v>489.4</v>
      </c>
      <c r="K401" s="8">
        <f t="shared" si="29"/>
        <v>28</v>
      </c>
      <c r="L401" s="8">
        <v>13</v>
      </c>
      <c r="M401" s="8">
        <v>15</v>
      </c>
      <c r="N401" s="118" t="s">
        <v>478</v>
      </c>
      <c r="O401" s="46" t="s">
        <v>483</v>
      </c>
      <c r="P401" s="275">
        <v>2027</v>
      </c>
      <c r="Q401" s="138"/>
      <c r="R401" s="3">
        <v>22</v>
      </c>
    </row>
    <row r="402" spans="1:18" s="13" customFormat="1" ht="48.75" customHeight="1">
      <c r="A402" s="148">
        <v>27</v>
      </c>
      <c r="B402" s="186" t="s">
        <v>163</v>
      </c>
      <c r="C402" s="186" t="s">
        <v>18</v>
      </c>
      <c r="D402" s="2">
        <v>16</v>
      </c>
      <c r="E402" s="1">
        <v>2</v>
      </c>
      <c r="F402" s="1">
        <v>1</v>
      </c>
      <c r="G402" s="1">
        <v>1</v>
      </c>
      <c r="H402" s="7">
        <f t="shared" si="27"/>
        <v>90.9</v>
      </c>
      <c r="I402" s="7">
        <v>45.6</v>
      </c>
      <c r="J402" s="7">
        <v>45.3</v>
      </c>
      <c r="K402" s="8">
        <f t="shared" si="29"/>
        <v>6</v>
      </c>
      <c r="L402" s="8">
        <v>4</v>
      </c>
      <c r="M402" s="8">
        <v>2</v>
      </c>
      <c r="N402" s="118" t="s">
        <v>478</v>
      </c>
      <c r="O402" s="46" t="s">
        <v>484</v>
      </c>
      <c r="P402" s="275">
        <v>2027</v>
      </c>
      <c r="Q402" s="138"/>
      <c r="R402" s="3">
        <v>22</v>
      </c>
    </row>
    <row r="403" spans="1:18" s="13" customFormat="1" ht="48.75" customHeight="1">
      <c r="A403" s="148">
        <v>28</v>
      </c>
      <c r="B403" s="186" t="s">
        <v>163</v>
      </c>
      <c r="C403" s="186" t="s">
        <v>258</v>
      </c>
      <c r="D403" s="2">
        <v>4</v>
      </c>
      <c r="E403" s="1">
        <v>18</v>
      </c>
      <c r="F403" s="1">
        <v>6</v>
      </c>
      <c r="G403" s="1">
        <v>12</v>
      </c>
      <c r="H403" s="7">
        <f t="shared" si="27"/>
        <v>967.8</v>
      </c>
      <c r="I403" s="7">
        <v>304</v>
      </c>
      <c r="J403" s="7">
        <v>663.8</v>
      </c>
      <c r="K403" s="8">
        <f t="shared" si="29"/>
        <v>52</v>
      </c>
      <c r="L403" s="8">
        <v>13</v>
      </c>
      <c r="M403" s="8">
        <v>39</v>
      </c>
      <c r="N403" s="118" t="s">
        <v>478</v>
      </c>
      <c r="O403" s="46" t="s">
        <v>485</v>
      </c>
      <c r="P403" s="275">
        <v>2027</v>
      </c>
      <c r="Q403" s="138"/>
      <c r="R403" s="3">
        <v>22</v>
      </c>
    </row>
    <row r="404" spans="1:18" s="13" customFormat="1" ht="48.75" customHeight="1">
      <c r="A404" s="146">
        <v>29</v>
      </c>
      <c r="B404" s="186" t="s">
        <v>163</v>
      </c>
      <c r="C404" s="186" t="s">
        <v>162</v>
      </c>
      <c r="D404" s="2">
        <v>11</v>
      </c>
      <c r="E404" s="1">
        <v>18</v>
      </c>
      <c r="F404" s="1">
        <v>4</v>
      </c>
      <c r="G404" s="1">
        <v>14</v>
      </c>
      <c r="H404" s="7">
        <f t="shared" si="27"/>
        <v>729.7</v>
      </c>
      <c r="I404" s="7">
        <v>118.1</v>
      </c>
      <c r="J404" s="7">
        <v>611.6</v>
      </c>
      <c r="K404" s="8">
        <f t="shared" si="29"/>
        <v>30</v>
      </c>
      <c r="L404" s="8">
        <v>7</v>
      </c>
      <c r="M404" s="8">
        <v>23</v>
      </c>
      <c r="N404" s="118" t="s">
        <v>478</v>
      </c>
      <c r="O404" s="46" t="s">
        <v>486</v>
      </c>
      <c r="P404" s="275">
        <v>2027</v>
      </c>
      <c r="Q404" s="138"/>
      <c r="R404" s="3">
        <v>22</v>
      </c>
    </row>
    <row r="405" spans="1:18" s="13" customFormat="1" ht="48.75" customHeight="1">
      <c r="A405" s="148">
        <v>30</v>
      </c>
      <c r="B405" s="186" t="s">
        <v>163</v>
      </c>
      <c r="C405" s="186" t="s">
        <v>162</v>
      </c>
      <c r="D405" s="2">
        <v>13</v>
      </c>
      <c r="E405" s="1">
        <v>12</v>
      </c>
      <c r="F405" s="1">
        <v>6</v>
      </c>
      <c r="G405" s="1">
        <v>6</v>
      </c>
      <c r="H405" s="7">
        <f t="shared" si="27"/>
        <v>726.09999999999991</v>
      </c>
      <c r="I405" s="7">
        <v>361.7</v>
      </c>
      <c r="J405" s="7">
        <v>364.4</v>
      </c>
      <c r="K405" s="8">
        <f t="shared" si="29"/>
        <v>29</v>
      </c>
      <c r="L405" s="8">
        <v>13</v>
      </c>
      <c r="M405" s="8">
        <v>16</v>
      </c>
      <c r="N405" s="118" t="s">
        <v>478</v>
      </c>
      <c r="O405" s="46" t="s">
        <v>487</v>
      </c>
      <c r="P405" s="275">
        <v>2027</v>
      </c>
      <c r="Q405" s="138"/>
      <c r="R405" s="3">
        <v>22</v>
      </c>
    </row>
    <row r="406" spans="1:18" s="13" customFormat="1" ht="48.75" customHeight="1">
      <c r="A406" s="148">
        <v>31</v>
      </c>
      <c r="B406" s="186" t="s">
        <v>163</v>
      </c>
      <c r="C406" s="186" t="s">
        <v>162</v>
      </c>
      <c r="D406" s="2">
        <v>12</v>
      </c>
      <c r="E406" s="1">
        <v>12</v>
      </c>
      <c r="F406" s="1">
        <v>3</v>
      </c>
      <c r="G406" s="1">
        <v>9</v>
      </c>
      <c r="H406" s="7">
        <f t="shared" si="27"/>
        <v>725.59999999999991</v>
      </c>
      <c r="I406" s="7">
        <v>187.8</v>
      </c>
      <c r="J406" s="7">
        <v>537.79999999999995</v>
      </c>
      <c r="K406" s="8">
        <f t="shared" si="29"/>
        <v>32</v>
      </c>
      <c r="L406" s="8">
        <v>8</v>
      </c>
      <c r="M406" s="8">
        <v>24</v>
      </c>
      <c r="N406" s="118" t="s">
        <v>478</v>
      </c>
      <c r="O406" s="46" t="s">
        <v>488</v>
      </c>
      <c r="P406" s="275">
        <v>2027</v>
      </c>
      <c r="Q406" s="138"/>
      <c r="R406" s="3">
        <v>22</v>
      </c>
    </row>
    <row r="407" spans="1:18" s="13" customFormat="1" ht="48.75" customHeight="1">
      <c r="A407" s="146">
        <v>32</v>
      </c>
      <c r="B407" s="186" t="s">
        <v>163</v>
      </c>
      <c r="C407" s="186" t="s">
        <v>18</v>
      </c>
      <c r="D407" s="2">
        <v>13</v>
      </c>
      <c r="E407" s="1">
        <v>2</v>
      </c>
      <c r="F407" s="1">
        <v>2</v>
      </c>
      <c r="G407" s="1"/>
      <c r="H407" s="7">
        <f t="shared" si="27"/>
        <v>78.2</v>
      </c>
      <c r="I407" s="7">
        <v>78.2</v>
      </c>
      <c r="J407" s="7"/>
      <c r="K407" s="8">
        <f t="shared" si="29"/>
        <v>9</v>
      </c>
      <c r="L407" s="8">
        <v>9</v>
      </c>
      <c r="M407" s="8"/>
      <c r="N407" s="118" t="s">
        <v>478</v>
      </c>
      <c r="O407" s="46" t="s">
        <v>489</v>
      </c>
      <c r="P407" s="275">
        <v>2027</v>
      </c>
      <c r="Q407" s="138"/>
      <c r="R407" s="3">
        <v>22</v>
      </c>
    </row>
    <row r="408" spans="1:18" s="13" customFormat="1" ht="48.75" customHeight="1">
      <c r="A408" s="148">
        <v>33</v>
      </c>
      <c r="B408" s="186" t="s">
        <v>163</v>
      </c>
      <c r="C408" s="186" t="s">
        <v>95</v>
      </c>
      <c r="D408" s="2">
        <v>8</v>
      </c>
      <c r="E408" s="1">
        <v>4</v>
      </c>
      <c r="F408" s="1">
        <v>2</v>
      </c>
      <c r="G408" s="1">
        <v>2</v>
      </c>
      <c r="H408" s="7">
        <f t="shared" si="27"/>
        <v>249.4</v>
      </c>
      <c r="I408" s="7">
        <v>122.9</v>
      </c>
      <c r="J408" s="7">
        <v>126.5</v>
      </c>
      <c r="K408" s="8">
        <f t="shared" si="29"/>
        <v>11</v>
      </c>
      <c r="L408" s="8">
        <v>9</v>
      </c>
      <c r="M408" s="8">
        <v>2</v>
      </c>
      <c r="N408" s="118" t="s">
        <v>478</v>
      </c>
      <c r="O408" s="46" t="s">
        <v>490</v>
      </c>
      <c r="P408" s="275">
        <v>2027</v>
      </c>
      <c r="Q408" s="138"/>
      <c r="R408" s="3">
        <v>22</v>
      </c>
    </row>
    <row r="409" spans="1:18" s="13" customFormat="1" ht="48.75" customHeight="1">
      <c r="A409" s="148">
        <v>34</v>
      </c>
      <c r="B409" s="186" t="s">
        <v>163</v>
      </c>
      <c r="C409" s="186" t="s">
        <v>162</v>
      </c>
      <c r="D409" s="2" t="s">
        <v>598</v>
      </c>
      <c r="E409" s="1">
        <v>12</v>
      </c>
      <c r="F409" s="1">
        <v>1</v>
      </c>
      <c r="G409" s="1">
        <v>11</v>
      </c>
      <c r="H409" s="7">
        <f t="shared" si="27"/>
        <v>731.80000000000007</v>
      </c>
      <c r="I409" s="7">
        <v>67.599999999999994</v>
      </c>
      <c r="J409" s="7">
        <v>664.2</v>
      </c>
      <c r="K409" s="8">
        <f t="shared" si="29"/>
        <v>36</v>
      </c>
      <c r="L409" s="8">
        <v>2</v>
      </c>
      <c r="M409" s="8">
        <v>34</v>
      </c>
      <c r="N409" s="118" t="s">
        <v>599</v>
      </c>
      <c r="O409" s="46" t="s">
        <v>600</v>
      </c>
      <c r="P409" s="275">
        <v>2027</v>
      </c>
      <c r="Q409" s="138"/>
      <c r="R409" s="3">
        <v>22</v>
      </c>
    </row>
    <row r="410" spans="1:18" s="13" customFormat="1" ht="48.75" customHeight="1">
      <c r="A410" s="146">
        <v>35</v>
      </c>
      <c r="B410" s="207" t="s">
        <v>601</v>
      </c>
      <c r="C410" s="186" t="s">
        <v>41</v>
      </c>
      <c r="D410" s="2">
        <v>15</v>
      </c>
      <c r="E410" s="1">
        <v>2</v>
      </c>
      <c r="F410" s="1">
        <v>2</v>
      </c>
      <c r="G410" s="1"/>
      <c r="H410" s="1">
        <v>109.1</v>
      </c>
      <c r="I410" s="1">
        <v>109.1</v>
      </c>
      <c r="J410" s="1"/>
      <c r="K410" s="8">
        <v>6</v>
      </c>
      <c r="L410" s="8">
        <v>6</v>
      </c>
      <c r="M410" s="8"/>
      <c r="N410" s="118" t="s">
        <v>491</v>
      </c>
      <c r="O410" s="46" t="s">
        <v>492</v>
      </c>
      <c r="P410" s="275">
        <v>2022</v>
      </c>
      <c r="Q410" s="138"/>
      <c r="R410" s="3">
        <v>19</v>
      </c>
    </row>
    <row r="411" spans="1:18" s="13" customFormat="1" ht="48.75" customHeight="1">
      <c r="A411" s="148">
        <v>36</v>
      </c>
      <c r="B411" s="207" t="s">
        <v>601</v>
      </c>
      <c r="C411" s="186" t="s">
        <v>44</v>
      </c>
      <c r="D411" s="2">
        <v>10</v>
      </c>
      <c r="E411" s="1">
        <v>3</v>
      </c>
      <c r="F411" s="1">
        <v>3</v>
      </c>
      <c r="G411" s="1"/>
      <c r="H411" s="1">
        <v>137</v>
      </c>
      <c r="I411" s="1">
        <v>137</v>
      </c>
      <c r="J411" s="1"/>
      <c r="K411" s="8">
        <v>11</v>
      </c>
      <c r="L411" s="8">
        <v>11</v>
      </c>
      <c r="M411" s="8"/>
      <c r="N411" s="118" t="s">
        <v>830</v>
      </c>
      <c r="O411" s="46" t="s">
        <v>831</v>
      </c>
      <c r="P411" s="275">
        <v>2021</v>
      </c>
      <c r="Q411" s="138" t="s">
        <v>602</v>
      </c>
      <c r="R411" s="3">
        <v>20</v>
      </c>
    </row>
    <row r="412" spans="1:18" s="13" customFormat="1" ht="48.75" customHeight="1">
      <c r="A412" s="146">
        <v>37</v>
      </c>
      <c r="B412" s="207" t="s">
        <v>601</v>
      </c>
      <c r="C412" s="180" t="s">
        <v>43</v>
      </c>
      <c r="D412" s="8">
        <v>24</v>
      </c>
      <c r="E412" s="8">
        <v>3</v>
      </c>
      <c r="F412" s="8">
        <v>3</v>
      </c>
      <c r="G412" s="8"/>
      <c r="H412" s="8">
        <v>93.7</v>
      </c>
      <c r="I412" s="8">
        <v>93.7</v>
      </c>
      <c r="J412" s="8"/>
      <c r="K412" s="8">
        <v>7</v>
      </c>
      <c r="L412" s="8">
        <v>7</v>
      </c>
      <c r="M412" s="8"/>
      <c r="N412" s="118" t="s">
        <v>832</v>
      </c>
      <c r="O412" s="46" t="s">
        <v>833</v>
      </c>
      <c r="P412" s="275">
        <v>2021</v>
      </c>
      <c r="Q412" s="138"/>
      <c r="R412" s="27">
        <v>18</v>
      </c>
    </row>
    <row r="413" spans="1:18" s="13" customFormat="1" ht="48.75" customHeight="1">
      <c r="A413" s="148">
        <v>38</v>
      </c>
      <c r="B413" s="207" t="s">
        <v>601</v>
      </c>
      <c r="C413" s="186" t="s">
        <v>41</v>
      </c>
      <c r="D413" s="2">
        <v>12</v>
      </c>
      <c r="E413" s="1">
        <v>2</v>
      </c>
      <c r="F413" s="1">
        <v>2</v>
      </c>
      <c r="G413" s="1"/>
      <c r="H413" s="1">
        <v>137.30000000000001</v>
      </c>
      <c r="I413" s="1">
        <v>137.30000000000001</v>
      </c>
      <c r="J413" s="1"/>
      <c r="K413" s="8">
        <v>5</v>
      </c>
      <c r="L413" s="8">
        <v>5</v>
      </c>
      <c r="M413" s="8"/>
      <c r="N413" s="118" t="s">
        <v>832</v>
      </c>
      <c r="O413" s="46" t="s">
        <v>834</v>
      </c>
      <c r="P413" s="275">
        <v>2021</v>
      </c>
      <c r="Q413" s="138"/>
      <c r="R413" s="3">
        <v>18</v>
      </c>
    </row>
    <row r="414" spans="1:18" s="13" customFormat="1" ht="48.75" customHeight="1">
      <c r="A414" s="148">
        <v>39</v>
      </c>
      <c r="B414" s="207" t="s">
        <v>601</v>
      </c>
      <c r="C414" s="186" t="s">
        <v>41</v>
      </c>
      <c r="D414" s="2">
        <v>19</v>
      </c>
      <c r="E414" s="1">
        <v>2</v>
      </c>
      <c r="F414" s="1">
        <v>1</v>
      </c>
      <c r="G414" s="1">
        <v>1</v>
      </c>
      <c r="H414" s="1">
        <v>134.4</v>
      </c>
      <c r="I414" s="1">
        <v>134.4</v>
      </c>
      <c r="J414" s="1"/>
      <c r="K414" s="8">
        <v>6</v>
      </c>
      <c r="L414" s="8">
        <v>2</v>
      </c>
      <c r="M414" s="8">
        <v>4</v>
      </c>
      <c r="N414" s="118" t="s">
        <v>835</v>
      </c>
      <c r="O414" s="46" t="s">
        <v>836</v>
      </c>
      <c r="P414" s="275">
        <v>2021</v>
      </c>
      <c r="Q414" s="138" t="s">
        <v>580</v>
      </c>
      <c r="R414" s="3">
        <v>18</v>
      </c>
    </row>
    <row r="415" spans="1:18" s="13" customFormat="1" ht="48.75" customHeight="1">
      <c r="A415" s="146">
        <v>40</v>
      </c>
      <c r="B415" s="207" t="s">
        <v>601</v>
      </c>
      <c r="C415" s="186" t="s">
        <v>41</v>
      </c>
      <c r="D415" s="2">
        <v>24</v>
      </c>
      <c r="E415" s="1">
        <v>2</v>
      </c>
      <c r="F415" s="1">
        <v>2</v>
      </c>
      <c r="G415" s="1"/>
      <c r="H415" s="1">
        <v>151</v>
      </c>
      <c r="I415" s="1">
        <v>151</v>
      </c>
      <c r="J415" s="1"/>
      <c r="K415" s="8">
        <v>5</v>
      </c>
      <c r="L415" s="8">
        <v>5</v>
      </c>
      <c r="M415" s="8"/>
      <c r="N415" s="118" t="s">
        <v>832</v>
      </c>
      <c r="O415" s="46" t="s">
        <v>837</v>
      </c>
      <c r="P415" s="275">
        <v>2021</v>
      </c>
      <c r="Q415" s="138"/>
      <c r="R415" s="3">
        <v>18</v>
      </c>
    </row>
    <row r="416" spans="1:18" s="13" customFormat="1" ht="48.75" customHeight="1">
      <c r="A416" s="148">
        <v>41</v>
      </c>
      <c r="B416" s="207" t="s">
        <v>601</v>
      </c>
      <c r="C416" s="186" t="s">
        <v>258</v>
      </c>
      <c r="D416" s="2">
        <v>5</v>
      </c>
      <c r="E416" s="2">
        <v>2</v>
      </c>
      <c r="F416" s="1">
        <v>2</v>
      </c>
      <c r="G416" s="1"/>
      <c r="H416" s="1">
        <v>150.1</v>
      </c>
      <c r="I416" s="1">
        <v>150.1</v>
      </c>
      <c r="J416" s="1"/>
      <c r="K416" s="1">
        <v>3</v>
      </c>
      <c r="L416" s="8">
        <v>3</v>
      </c>
      <c r="M416" s="8"/>
      <c r="N416" s="118" t="s">
        <v>838</v>
      </c>
      <c r="O416" s="46" t="s">
        <v>839</v>
      </c>
      <c r="P416" s="275">
        <v>2028</v>
      </c>
      <c r="Q416" s="138"/>
      <c r="R416" s="3"/>
    </row>
    <row r="417" spans="1:18" s="13" customFormat="1" ht="48.75" customHeight="1">
      <c r="A417" s="146">
        <v>42</v>
      </c>
      <c r="B417" s="207" t="s">
        <v>601</v>
      </c>
      <c r="C417" s="186" t="s">
        <v>44</v>
      </c>
      <c r="D417" s="2">
        <v>18</v>
      </c>
      <c r="E417" s="2">
        <v>2</v>
      </c>
      <c r="F417" s="1">
        <v>2</v>
      </c>
      <c r="G417" s="1"/>
      <c r="H417" s="1">
        <v>141</v>
      </c>
      <c r="I417" s="1">
        <v>141</v>
      </c>
      <c r="J417" s="1"/>
      <c r="K417" s="1">
        <v>8</v>
      </c>
      <c r="L417" s="8">
        <v>8</v>
      </c>
      <c r="M417" s="8"/>
      <c r="N417" s="118" t="s">
        <v>838</v>
      </c>
      <c r="O417" s="46" t="s">
        <v>840</v>
      </c>
      <c r="P417" s="275">
        <v>2028</v>
      </c>
      <c r="Q417" s="138"/>
      <c r="R417" s="3"/>
    </row>
    <row r="418" spans="1:18" s="13" customFormat="1" ht="48.75" customHeight="1">
      <c r="A418" s="148">
        <v>43</v>
      </c>
      <c r="B418" s="207" t="s">
        <v>601</v>
      </c>
      <c r="C418" s="186" t="s">
        <v>44</v>
      </c>
      <c r="D418" s="2">
        <v>16</v>
      </c>
      <c r="E418" s="2">
        <v>2</v>
      </c>
      <c r="F418" s="1">
        <v>2</v>
      </c>
      <c r="G418" s="1"/>
      <c r="H418" s="1">
        <v>148.19999999999999</v>
      </c>
      <c r="I418" s="1">
        <v>148.19999999999999</v>
      </c>
      <c r="J418" s="1"/>
      <c r="K418" s="1">
        <v>4</v>
      </c>
      <c r="L418" s="8">
        <v>4</v>
      </c>
      <c r="M418" s="8"/>
      <c r="N418" s="118" t="s">
        <v>838</v>
      </c>
      <c r="O418" s="46" t="s">
        <v>841</v>
      </c>
      <c r="P418" s="275">
        <v>2028</v>
      </c>
      <c r="Q418" s="138"/>
      <c r="R418" s="3"/>
    </row>
    <row r="419" spans="1:18" s="13" customFormat="1" ht="48.75" customHeight="1">
      <c r="A419" s="148">
        <v>44</v>
      </c>
      <c r="B419" s="207" t="s">
        <v>601</v>
      </c>
      <c r="C419" s="186" t="s">
        <v>727</v>
      </c>
      <c r="D419" s="2">
        <v>7</v>
      </c>
      <c r="E419" s="2">
        <v>2</v>
      </c>
      <c r="F419" s="1">
        <v>2</v>
      </c>
      <c r="G419" s="1"/>
      <c r="H419" s="1">
        <v>148.6</v>
      </c>
      <c r="I419" s="1">
        <v>148.6</v>
      </c>
      <c r="J419" s="1"/>
      <c r="K419" s="1">
        <v>4</v>
      </c>
      <c r="L419" s="8">
        <v>4</v>
      </c>
      <c r="M419" s="8"/>
      <c r="N419" s="118" t="s">
        <v>838</v>
      </c>
      <c r="O419" s="46" t="s">
        <v>842</v>
      </c>
      <c r="P419" s="275">
        <v>2028</v>
      </c>
      <c r="Q419" s="138"/>
      <c r="R419" s="3"/>
    </row>
    <row r="420" spans="1:18" s="13" customFormat="1" ht="48.75" customHeight="1">
      <c r="A420" s="146">
        <v>45</v>
      </c>
      <c r="B420" s="207" t="s">
        <v>601</v>
      </c>
      <c r="C420" s="186" t="s">
        <v>43</v>
      </c>
      <c r="D420" s="2">
        <v>15</v>
      </c>
      <c r="E420" s="2">
        <v>3</v>
      </c>
      <c r="F420" s="1">
        <v>3</v>
      </c>
      <c r="G420" s="1"/>
      <c r="H420" s="1">
        <v>109.6</v>
      </c>
      <c r="I420" s="1">
        <v>109.6</v>
      </c>
      <c r="J420" s="1"/>
      <c r="K420" s="1">
        <v>4</v>
      </c>
      <c r="L420" s="8">
        <v>4</v>
      </c>
      <c r="M420" s="8"/>
      <c r="N420" s="118" t="s">
        <v>838</v>
      </c>
      <c r="O420" s="46" t="s">
        <v>843</v>
      </c>
      <c r="P420" s="275">
        <v>2028</v>
      </c>
      <c r="Q420" s="138"/>
      <c r="R420" s="3"/>
    </row>
    <row r="421" spans="1:18" s="13" customFormat="1" ht="48.75" customHeight="1">
      <c r="A421" s="148">
        <v>46</v>
      </c>
      <c r="B421" s="207" t="s">
        <v>601</v>
      </c>
      <c r="C421" s="186" t="s">
        <v>258</v>
      </c>
      <c r="D421" s="2">
        <v>7</v>
      </c>
      <c r="E421" s="2">
        <v>2</v>
      </c>
      <c r="F421" s="1">
        <v>2</v>
      </c>
      <c r="G421" s="1"/>
      <c r="H421" s="1">
        <v>150.1</v>
      </c>
      <c r="I421" s="1">
        <v>150.1</v>
      </c>
      <c r="J421" s="1"/>
      <c r="K421" s="1">
        <v>6</v>
      </c>
      <c r="L421" s="8">
        <v>6</v>
      </c>
      <c r="M421" s="8"/>
      <c r="N421" s="118" t="s">
        <v>838</v>
      </c>
      <c r="O421" s="46" t="s">
        <v>844</v>
      </c>
      <c r="P421" s="275">
        <v>2028</v>
      </c>
      <c r="Q421" s="138"/>
      <c r="R421" s="3"/>
    </row>
    <row r="422" spans="1:18" s="13" customFormat="1" ht="48.75" customHeight="1">
      <c r="A422" s="146">
        <v>47</v>
      </c>
      <c r="B422" s="207" t="s">
        <v>601</v>
      </c>
      <c r="C422" s="186" t="s">
        <v>44</v>
      </c>
      <c r="D422" s="2">
        <v>14</v>
      </c>
      <c r="E422" s="2">
        <v>2</v>
      </c>
      <c r="F422" s="1">
        <v>1</v>
      </c>
      <c r="G422" s="1">
        <v>1</v>
      </c>
      <c r="H422" s="1">
        <f>I422+J422</f>
        <v>126.6</v>
      </c>
      <c r="I422" s="1">
        <v>73.599999999999994</v>
      </c>
      <c r="J422" s="1">
        <v>53</v>
      </c>
      <c r="K422" s="1">
        <v>6</v>
      </c>
      <c r="L422" s="8">
        <v>4</v>
      </c>
      <c r="M422" s="8">
        <v>2</v>
      </c>
      <c r="N422" s="118" t="s">
        <v>838</v>
      </c>
      <c r="O422" s="46" t="s">
        <v>845</v>
      </c>
      <c r="P422" s="275">
        <v>2028</v>
      </c>
      <c r="Q422" s="138"/>
      <c r="R422" s="3"/>
    </row>
    <row r="423" spans="1:18" s="13" customFormat="1" ht="48.75" customHeight="1">
      <c r="A423" s="148">
        <v>48</v>
      </c>
      <c r="B423" s="207" t="s">
        <v>601</v>
      </c>
      <c r="C423" s="186" t="s">
        <v>727</v>
      </c>
      <c r="D423" s="2">
        <v>2</v>
      </c>
      <c r="E423" s="2">
        <v>2</v>
      </c>
      <c r="F423" s="1">
        <v>1</v>
      </c>
      <c r="G423" s="1">
        <v>1</v>
      </c>
      <c r="H423" s="1">
        <f>I423+J423</f>
        <v>150.1</v>
      </c>
      <c r="I423" s="1">
        <v>72.099999999999994</v>
      </c>
      <c r="J423" s="1">
        <v>78</v>
      </c>
      <c r="K423" s="1">
        <v>6</v>
      </c>
      <c r="L423" s="8">
        <v>4</v>
      </c>
      <c r="M423" s="8">
        <v>2</v>
      </c>
      <c r="N423" s="118" t="s">
        <v>838</v>
      </c>
      <c r="O423" s="46" t="s">
        <v>846</v>
      </c>
      <c r="P423" s="275">
        <v>2028</v>
      </c>
      <c r="Q423" s="138"/>
      <c r="R423" s="3"/>
    </row>
    <row r="424" spans="1:18" s="13" customFormat="1" ht="48.75" customHeight="1">
      <c r="A424" s="148">
        <v>49</v>
      </c>
      <c r="B424" s="207" t="s">
        <v>601</v>
      </c>
      <c r="C424" s="186" t="s">
        <v>41</v>
      </c>
      <c r="D424" s="2" t="s">
        <v>847</v>
      </c>
      <c r="E424" s="2">
        <v>2</v>
      </c>
      <c r="F424" s="1">
        <v>1</v>
      </c>
      <c r="G424" s="1">
        <v>1</v>
      </c>
      <c r="H424" s="1">
        <v>130.6</v>
      </c>
      <c r="I424" s="1">
        <v>60.1</v>
      </c>
      <c r="J424" s="1">
        <v>70.5</v>
      </c>
      <c r="K424" s="1">
        <v>6</v>
      </c>
      <c r="L424" s="8">
        <v>4</v>
      </c>
      <c r="M424" s="8">
        <v>2</v>
      </c>
      <c r="N424" s="118" t="s">
        <v>838</v>
      </c>
      <c r="O424" s="46" t="s">
        <v>848</v>
      </c>
      <c r="P424" s="275">
        <v>2028</v>
      </c>
      <c r="Q424" s="138"/>
      <c r="R424" s="3"/>
    </row>
    <row r="425" spans="1:18" s="13" customFormat="1" ht="48.75" customHeight="1">
      <c r="A425" s="146">
        <v>50</v>
      </c>
      <c r="B425" s="186" t="s">
        <v>603</v>
      </c>
      <c r="C425" s="186" t="s">
        <v>165</v>
      </c>
      <c r="D425" s="2">
        <v>2</v>
      </c>
      <c r="E425" s="1">
        <v>2</v>
      </c>
      <c r="F425" s="1">
        <v>2</v>
      </c>
      <c r="G425" s="1"/>
      <c r="H425" s="1">
        <v>147.4</v>
      </c>
      <c r="I425" s="1">
        <v>147.4</v>
      </c>
      <c r="J425" s="1"/>
      <c r="K425" s="1">
        <v>5</v>
      </c>
      <c r="L425" s="1">
        <v>5</v>
      </c>
      <c r="M425" s="1"/>
      <c r="N425" s="118" t="s">
        <v>491</v>
      </c>
      <c r="O425" s="46" t="s">
        <v>493</v>
      </c>
      <c r="P425" s="275">
        <v>2022</v>
      </c>
      <c r="Q425" s="139"/>
      <c r="R425" s="3">
        <v>19</v>
      </c>
    </row>
    <row r="426" spans="1:18" s="13" customFormat="1" ht="48.75" customHeight="1">
      <c r="A426" s="148">
        <v>51</v>
      </c>
      <c r="B426" s="186" t="s">
        <v>603</v>
      </c>
      <c r="C426" s="186" t="s">
        <v>164</v>
      </c>
      <c r="D426" s="2">
        <v>13</v>
      </c>
      <c r="E426" s="1">
        <v>2</v>
      </c>
      <c r="F426" s="1">
        <v>2</v>
      </c>
      <c r="G426" s="1"/>
      <c r="H426" s="1">
        <v>68.599999999999994</v>
      </c>
      <c r="I426" s="1">
        <v>68.599999999999994</v>
      </c>
      <c r="J426" s="1"/>
      <c r="K426" s="8">
        <v>2</v>
      </c>
      <c r="L426" s="8">
        <v>2</v>
      </c>
      <c r="M426" s="1"/>
      <c r="N426" s="118" t="s">
        <v>460</v>
      </c>
      <c r="O426" s="46" t="s">
        <v>494</v>
      </c>
      <c r="P426" s="275">
        <v>2026</v>
      </c>
      <c r="Q426" s="138"/>
      <c r="R426" s="3">
        <v>21</v>
      </c>
    </row>
    <row r="427" spans="1:18" s="13" customFormat="1" ht="48.75" customHeight="1">
      <c r="A427" s="146">
        <v>52</v>
      </c>
      <c r="B427" s="186" t="s">
        <v>603</v>
      </c>
      <c r="C427" s="186" t="s">
        <v>166</v>
      </c>
      <c r="D427" s="2">
        <v>14</v>
      </c>
      <c r="E427" s="1">
        <v>3</v>
      </c>
      <c r="F427" s="1">
        <v>2</v>
      </c>
      <c r="G427" s="1">
        <v>1</v>
      </c>
      <c r="H427" s="1">
        <v>122.4</v>
      </c>
      <c r="I427" s="1">
        <v>57.4</v>
      </c>
      <c r="J427" s="1"/>
      <c r="K427" s="8">
        <f>L427+M427</f>
        <v>2</v>
      </c>
      <c r="L427" s="8">
        <v>2</v>
      </c>
      <c r="M427" s="1"/>
      <c r="N427" s="118" t="s">
        <v>478</v>
      </c>
      <c r="O427" s="46" t="s">
        <v>495</v>
      </c>
      <c r="P427" s="275">
        <v>2027</v>
      </c>
      <c r="Q427" s="138"/>
      <c r="R427" s="3">
        <v>22</v>
      </c>
    </row>
    <row r="428" spans="1:18" s="13" customFormat="1" ht="48.75" customHeight="1">
      <c r="A428" s="148">
        <v>53</v>
      </c>
      <c r="B428" s="186" t="s">
        <v>603</v>
      </c>
      <c r="C428" s="186" t="s">
        <v>164</v>
      </c>
      <c r="D428" s="2">
        <v>15</v>
      </c>
      <c r="E428" s="1">
        <v>2</v>
      </c>
      <c r="F428" s="1">
        <v>2</v>
      </c>
      <c r="G428" s="1"/>
      <c r="H428" s="1">
        <v>71.7</v>
      </c>
      <c r="I428" s="1">
        <v>71.7</v>
      </c>
      <c r="J428" s="1"/>
      <c r="K428" s="8">
        <f t="shared" ref="K428:K456" si="30">L428+M428</f>
        <v>5</v>
      </c>
      <c r="L428" s="8">
        <v>5</v>
      </c>
      <c r="M428" s="1"/>
      <c r="N428" s="118" t="s">
        <v>478</v>
      </c>
      <c r="O428" s="46" t="s">
        <v>496</v>
      </c>
      <c r="P428" s="275">
        <v>2027</v>
      </c>
      <c r="Q428" s="138"/>
      <c r="R428" s="3">
        <v>22</v>
      </c>
    </row>
    <row r="429" spans="1:18" s="13" customFormat="1" ht="48.75" customHeight="1">
      <c r="A429" s="148">
        <v>54</v>
      </c>
      <c r="B429" s="186" t="s">
        <v>603</v>
      </c>
      <c r="C429" s="186" t="s">
        <v>44</v>
      </c>
      <c r="D429" s="2">
        <v>5</v>
      </c>
      <c r="E429" s="1">
        <v>2</v>
      </c>
      <c r="F429" s="1">
        <v>2</v>
      </c>
      <c r="G429" s="1"/>
      <c r="H429" s="1">
        <v>67.5</v>
      </c>
      <c r="I429" s="1">
        <v>67.5</v>
      </c>
      <c r="J429" s="1"/>
      <c r="K429" s="8">
        <f t="shared" si="30"/>
        <v>2</v>
      </c>
      <c r="L429" s="8">
        <v>2</v>
      </c>
      <c r="M429" s="1"/>
      <c r="N429" s="118" t="s">
        <v>478</v>
      </c>
      <c r="O429" s="46" t="s">
        <v>497</v>
      </c>
      <c r="P429" s="275">
        <v>2027</v>
      </c>
      <c r="Q429" s="138"/>
      <c r="R429" s="3">
        <v>22</v>
      </c>
    </row>
    <row r="430" spans="1:18" s="13" customFormat="1" ht="48.75" customHeight="1">
      <c r="A430" s="146">
        <v>55</v>
      </c>
      <c r="B430" s="186" t="s">
        <v>603</v>
      </c>
      <c r="C430" s="186" t="s">
        <v>44</v>
      </c>
      <c r="D430" s="2">
        <v>13</v>
      </c>
      <c r="E430" s="1">
        <v>2</v>
      </c>
      <c r="F430" s="1">
        <v>2</v>
      </c>
      <c r="G430" s="1"/>
      <c r="H430" s="1">
        <f t="shared" ref="H430:H456" si="31">I430+J430</f>
        <v>90</v>
      </c>
      <c r="I430" s="1">
        <v>90</v>
      </c>
      <c r="J430" s="1"/>
      <c r="K430" s="8">
        <f t="shared" si="30"/>
        <v>4</v>
      </c>
      <c r="L430" s="8">
        <v>4</v>
      </c>
      <c r="M430" s="1"/>
      <c r="N430" s="118" t="s">
        <v>478</v>
      </c>
      <c r="O430" s="46" t="s">
        <v>498</v>
      </c>
      <c r="P430" s="275">
        <v>2027</v>
      </c>
      <c r="Q430" s="138"/>
      <c r="R430" s="3">
        <v>22</v>
      </c>
    </row>
    <row r="431" spans="1:18" s="13" customFormat="1" ht="48.75" customHeight="1">
      <c r="A431" s="148">
        <v>56</v>
      </c>
      <c r="B431" s="186" t="s">
        <v>603</v>
      </c>
      <c r="C431" s="186" t="s">
        <v>164</v>
      </c>
      <c r="D431" s="2">
        <v>4</v>
      </c>
      <c r="E431" s="1">
        <v>2</v>
      </c>
      <c r="F431" s="1">
        <v>2</v>
      </c>
      <c r="G431" s="1"/>
      <c r="H431" s="1">
        <v>94.1</v>
      </c>
      <c r="I431" s="1">
        <v>94.1</v>
      </c>
      <c r="J431" s="1"/>
      <c r="K431" s="8">
        <f t="shared" si="30"/>
        <v>3</v>
      </c>
      <c r="L431" s="8">
        <v>3</v>
      </c>
      <c r="M431" s="1"/>
      <c r="N431" s="118" t="s">
        <v>478</v>
      </c>
      <c r="O431" s="46" t="s">
        <v>499</v>
      </c>
      <c r="P431" s="275">
        <v>2027</v>
      </c>
      <c r="Q431" s="138"/>
      <c r="R431" s="3">
        <v>22</v>
      </c>
    </row>
    <row r="432" spans="1:18" s="13" customFormat="1" ht="48.75" customHeight="1">
      <c r="A432" s="146">
        <v>57</v>
      </c>
      <c r="B432" s="186" t="s">
        <v>603</v>
      </c>
      <c r="C432" s="186" t="s">
        <v>164</v>
      </c>
      <c r="D432" s="2">
        <v>9</v>
      </c>
      <c r="E432" s="1">
        <v>2</v>
      </c>
      <c r="F432" s="1">
        <v>2</v>
      </c>
      <c r="G432" s="1"/>
      <c r="H432" s="1">
        <f t="shared" si="31"/>
        <v>84</v>
      </c>
      <c r="I432" s="1">
        <v>84</v>
      </c>
      <c r="J432" s="1"/>
      <c r="K432" s="8">
        <f t="shared" si="30"/>
        <v>6</v>
      </c>
      <c r="L432" s="8">
        <v>6</v>
      </c>
      <c r="M432" s="1"/>
      <c r="N432" s="118" t="s">
        <v>478</v>
      </c>
      <c r="O432" s="46" t="s">
        <v>500</v>
      </c>
      <c r="P432" s="275">
        <v>2027</v>
      </c>
      <c r="Q432" s="138"/>
      <c r="R432" s="3">
        <v>22</v>
      </c>
    </row>
    <row r="433" spans="1:18" s="13" customFormat="1" ht="48.75" customHeight="1">
      <c r="A433" s="148">
        <v>58</v>
      </c>
      <c r="B433" s="186" t="s">
        <v>603</v>
      </c>
      <c r="C433" s="186" t="s">
        <v>501</v>
      </c>
      <c r="D433" s="2">
        <v>4</v>
      </c>
      <c r="E433" s="1">
        <v>2</v>
      </c>
      <c r="F433" s="1">
        <v>2</v>
      </c>
      <c r="G433" s="1"/>
      <c r="H433" s="1">
        <f t="shared" si="31"/>
        <v>136</v>
      </c>
      <c r="I433" s="1">
        <v>136</v>
      </c>
      <c r="J433" s="1"/>
      <c r="K433" s="8">
        <f t="shared" si="30"/>
        <v>4</v>
      </c>
      <c r="L433" s="8">
        <v>4</v>
      </c>
      <c r="M433" s="1"/>
      <c r="N433" s="118" t="s">
        <v>478</v>
      </c>
      <c r="O433" s="46" t="s">
        <v>502</v>
      </c>
      <c r="P433" s="275">
        <v>2027</v>
      </c>
      <c r="Q433" s="138"/>
      <c r="R433" s="3">
        <v>22</v>
      </c>
    </row>
    <row r="434" spans="1:18" s="13" customFormat="1" ht="48.75" customHeight="1">
      <c r="A434" s="148">
        <v>59</v>
      </c>
      <c r="B434" s="186" t="s">
        <v>603</v>
      </c>
      <c r="C434" s="186" t="s">
        <v>44</v>
      </c>
      <c r="D434" s="2">
        <v>2</v>
      </c>
      <c r="E434" s="1">
        <v>2</v>
      </c>
      <c r="F434" s="1">
        <v>2</v>
      </c>
      <c r="G434" s="1"/>
      <c r="H434" s="1">
        <f>I434+J434</f>
        <v>94</v>
      </c>
      <c r="I434" s="1">
        <v>94</v>
      </c>
      <c r="J434" s="1"/>
      <c r="K434" s="8">
        <f t="shared" si="30"/>
        <v>3</v>
      </c>
      <c r="L434" s="8">
        <v>3</v>
      </c>
      <c r="M434" s="1"/>
      <c r="N434" s="118" t="s">
        <v>478</v>
      </c>
      <c r="O434" s="46" t="s">
        <v>503</v>
      </c>
      <c r="P434" s="275">
        <v>2027</v>
      </c>
      <c r="Q434" s="138"/>
      <c r="R434" s="3">
        <v>22</v>
      </c>
    </row>
    <row r="435" spans="1:18" s="13" customFormat="1" ht="48.75" customHeight="1">
      <c r="A435" s="146">
        <v>60</v>
      </c>
      <c r="B435" s="186" t="s">
        <v>603</v>
      </c>
      <c r="C435" s="186" t="s">
        <v>166</v>
      </c>
      <c r="D435" s="2">
        <v>17</v>
      </c>
      <c r="E435" s="1">
        <v>1</v>
      </c>
      <c r="F435" s="1">
        <v>1</v>
      </c>
      <c r="G435" s="1"/>
      <c r="H435" s="1">
        <v>66.8</v>
      </c>
      <c r="I435" s="1">
        <v>66.8</v>
      </c>
      <c r="J435" s="1"/>
      <c r="K435" s="8">
        <f t="shared" si="30"/>
        <v>4</v>
      </c>
      <c r="L435" s="8">
        <v>4</v>
      </c>
      <c r="M435" s="1"/>
      <c r="N435" s="118" t="s">
        <v>478</v>
      </c>
      <c r="O435" s="46" t="s">
        <v>504</v>
      </c>
      <c r="P435" s="275">
        <v>2027</v>
      </c>
      <c r="Q435" s="138"/>
      <c r="R435" s="3">
        <v>22</v>
      </c>
    </row>
    <row r="436" spans="1:18" s="13" customFormat="1" ht="48.75" customHeight="1">
      <c r="A436" s="148">
        <v>61</v>
      </c>
      <c r="B436" s="186" t="s">
        <v>603</v>
      </c>
      <c r="C436" s="186" t="s">
        <v>166</v>
      </c>
      <c r="D436" s="2">
        <v>24</v>
      </c>
      <c r="E436" s="1">
        <v>3</v>
      </c>
      <c r="F436" s="1">
        <v>3</v>
      </c>
      <c r="G436" s="1"/>
      <c r="H436" s="1">
        <v>115.7</v>
      </c>
      <c r="I436" s="1">
        <v>115.7</v>
      </c>
      <c r="J436" s="1"/>
      <c r="K436" s="8">
        <f t="shared" si="30"/>
        <v>5</v>
      </c>
      <c r="L436" s="8">
        <v>5</v>
      </c>
      <c r="M436" s="1"/>
      <c r="N436" s="118" t="s">
        <v>478</v>
      </c>
      <c r="O436" s="46" t="s">
        <v>505</v>
      </c>
      <c r="P436" s="275">
        <v>2027</v>
      </c>
      <c r="Q436" s="138"/>
      <c r="R436" s="3">
        <v>22</v>
      </c>
    </row>
    <row r="437" spans="1:18" s="13" customFormat="1" ht="48.75" customHeight="1">
      <c r="A437" s="146">
        <v>62</v>
      </c>
      <c r="B437" s="186" t="s">
        <v>603</v>
      </c>
      <c r="C437" s="186" t="s">
        <v>166</v>
      </c>
      <c r="D437" s="2">
        <v>21</v>
      </c>
      <c r="E437" s="1">
        <v>2</v>
      </c>
      <c r="F437" s="1">
        <v>2</v>
      </c>
      <c r="G437" s="1"/>
      <c r="H437" s="1">
        <v>117.8</v>
      </c>
      <c r="I437" s="1">
        <v>117.8</v>
      </c>
      <c r="J437" s="1"/>
      <c r="K437" s="8">
        <f t="shared" si="30"/>
        <v>5</v>
      </c>
      <c r="L437" s="8">
        <v>5</v>
      </c>
      <c r="M437" s="1"/>
      <c r="N437" s="118" t="s">
        <v>478</v>
      </c>
      <c r="O437" s="46" t="s">
        <v>506</v>
      </c>
      <c r="P437" s="275">
        <v>2027</v>
      </c>
      <c r="Q437" s="138"/>
      <c r="R437" s="3">
        <v>22</v>
      </c>
    </row>
    <row r="438" spans="1:18" s="13" customFormat="1" ht="48.75" customHeight="1">
      <c r="A438" s="148">
        <v>63</v>
      </c>
      <c r="B438" s="186" t="s">
        <v>603</v>
      </c>
      <c r="C438" s="186" t="s">
        <v>44</v>
      </c>
      <c r="D438" s="2">
        <v>6</v>
      </c>
      <c r="E438" s="1">
        <v>4</v>
      </c>
      <c r="F438" s="1">
        <v>4</v>
      </c>
      <c r="G438" s="1"/>
      <c r="H438" s="1">
        <f t="shared" si="31"/>
        <v>231</v>
      </c>
      <c r="I438" s="1">
        <v>231</v>
      </c>
      <c r="J438" s="1"/>
      <c r="K438" s="8">
        <f t="shared" si="30"/>
        <v>4</v>
      </c>
      <c r="L438" s="8">
        <v>4</v>
      </c>
      <c r="M438" s="1"/>
      <c r="N438" s="118" t="s">
        <v>478</v>
      </c>
      <c r="O438" s="46" t="s">
        <v>507</v>
      </c>
      <c r="P438" s="275">
        <v>2027</v>
      </c>
      <c r="Q438" s="138"/>
      <c r="R438" s="3">
        <v>22</v>
      </c>
    </row>
    <row r="439" spans="1:18" s="13" customFormat="1" ht="48.75" customHeight="1">
      <c r="A439" s="148">
        <v>64</v>
      </c>
      <c r="B439" s="186" t="s">
        <v>603</v>
      </c>
      <c r="C439" s="186" t="s">
        <v>164</v>
      </c>
      <c r="D439" s="2">
        <v>7</v>
      </c>
      <c r="E439" s="1">
        <v>2</v>
      </c>
      <c r="F439" s="1">
        <v>2</v>
      </c>
      <c r="G439" s="1"/>
      <c r="H439" s="1">
        <v>87.6</v>
      </c>
      <c r="I439" s="1">
        <v>87.6</v>
      </c>
      <c r="J439" s="1"/>
      <c r="K439" s="8">
        <f t="shared" si="30"/>
        <v>2</v>
      </c>
      <c r="L439" s="8">
        <v>2</v>
      </c>
      <c r="M439" s="1"/>
      <c r="N439" s="118" t="s">
        <v>478</v>
      </c>
      <c r="O439" s="46" t="s">
        <v>508</v>
      </c>
      <c r="P439" s="275">
        <v>2027</v>
      </c>
      <c r="Q439" s="138"/>
      <c r="R439" s="3"/>
    </row>
    <row r="440" spans="1:18" s="13" customFormat="1" ht="48.75" customHeight="1">
      <c r="A440" s="146">
        <v>65</v>
      </c>
      <c r="B440" s="186" t="s">
        <v>603</v>
      </c>
      <c r="C440" s="186" t="s">
        <v>44</v>
      </c>
      <c r="D440" s="2">
        <v>3</v>
      </c>
      <c r="E440" s="1">
        <v>2</v>
      </c>
      <c r="F440" s="1">
        <v>2</v>
      </c>
      <c r="G440" s="1"/>
      <c r="H440" s="1">
        <f t="shared" si="31"/>
        <v>110.1</v>
      </c>
      <c r="I440" s="1">
        <v>110.1</v>
      </c>
      <c r="J440" s="1"/>
      <c r="K440" s="8">
        <f t="shared" si="30"/>
        <v>5</v>
      </c>
      <c r="L440" s="8">
        <v>5</v>
      </c>
      <c r="M440" s="1"/>
      <c r="N440" s="118" t="s">
        <v>478</v>
      </c>
      <c r="O440" s="46" t="s">
        <v>509</v>
      </c>
      <c r="P440" s="275">
        <v>2027</v>
      </c>
      <c r="Q440" s="138"/>
      <c r="R440" s="3"/>
    </row>
    <row r="441" spans="1:18" s="13" customFormat="1" ht="48.75" customHeight="1">
      <c r="A441" s="148">
        <v>66</v>
      </c>
      <c r="B441" s="186" t="s">
        <v>603</v>
      </c>
      <c r="C441" s="186" t="s">
        <v>44</v>
      </c>
      <c r="D441" s="2">
        <v>4</v>
      </c>
      <c r="E441" s="1">
        <v>4</v>
      </c>
      <c r="F441" s="1">
        <v>4</v>
      </c>
      <c r="G441" s="1"/>
      <c r="H441" s="1">
        <f t="shared" si="31"/>
        <v>153.4</v>
      </c>
      <c r="I441" s="1">
        <v>153.4</v>
      </c>
      <c r="J441" s="1"/>
      <c r="K441" s="8">
        <f t="shared" si="30"/>
        <v>4</v>
      </c>
      <c r="L441" s="8">
        <v>4</v>
      </c>
      <c r="M441" s="1"/>
      <c r="N441" s="118" t="s">
        <v>478</v>
      </c>
      <c r="O441" s="46" t="s">
        <v>510</v>
      </c>
      <c r="P441" s="275">
        <v>2027</v>
      </c>
      <c r="Q441" s="138"/>
      <c r="R441" s="3"/>
    </row>
    <row r="442" spans="1:18" s="13" customFormat="1" ht="48.75" customHeight="1">
      <c r="A442" s="146">
        <v>67</v>
      </c>
      <c r="B442" s="186" t="s">
        <v>603</v>
      </c>
      <c r="C442" s="186" t="s">
        <v>164</v>
      </c>
      <c r="D442" s="2">
        <v>10</v>
      </c>
      <c r="E442" s="1">
        <v>2</v>
      </c>
      <c r="F442" s="1">
        <v>2</v>
      </c>
      <c r="G442" s="1"/>
      <c r="H442" s="1">
        <f t="shared" si="31"/>
        <v>82.4</v>
      </c>
      <c r="I442" s="1">
        <v>82.4</v>
      </c>
      <c r="J442" s="1"/>
      <c r="K442" s="8">
        <f t="shared" si="30"/>
        <v>4</v>
      </c>
      <c r="L442" s="8">
        <v>4</v>
      </c>
      <c r="M442" s="1"/>
      <c r="N442" s="118" t="s">
        <v>478</v>
      </c>
      <c r="O442" s="46" t="s">
        <v>511</v>
      </c>
      <c r="P442" s="275">
        <v>2027</v>
      </c>
      <c r="Q442" s="138"/>
      <c r="R442" s="3"/>
    </row>
    <row r="443" spans="1:18" s="13" customFormat="1" ht="48.75" customHeight="1">
      <c r="A443" s="148">
        <v>68</v>
      </c>
      <c r="B443" s="186" t="s">
        <v>603</v>
      </c>
      <c r="C443" s="186" t="s">
        <v>512</v>
      </c>
      <c r="D443" s="2">
        <v>3</v>
      </c>
      <c r="E443" s="1">
        <v>2</v>
      </c>
      <c r="F443" s="1">
        <v>2</v>
      </c>
      <c r="G443" s="1"/>
      <c r="H443" s="1">
        <f t="shared" si="31"/>
        <v>75</v>
      </c>
      <c r="I443" s="1">
        <v>75</v>
      </c>
      <c r="J443" s="1"/>
      <c r="K443" s="8">
        <f t="shared" si="30"/>
        <v>2</v>
      </c>
      <c r="L443" s="8">
        <v>2</v>
      </c>
      <c r="M443" s="1"/>
      <c r="N443" s="118" t="s">
        <v>478</v>
      </c>
      <c r="O443" s="46" t="s">
        <v>513</v>
      </c>
      <c r="P443" s="275">
        <v>2027</v>
      </c>
      <c r="Q443" s="138"/>
      <c r="R443" s="3"/>
    </row>
    <row r="444" spans="1:18" s="13" customFormat="1" ht="48.75" customHeight="1">
      <c r="A444" s="148">
        <v>69</v>
      </c>
      <c r="B444" s="186" t="s">
        <v>603</v>
      </c>
      <c r="C444" s="186" t="s">
        <v>164</v>
      </c>
      <c r="D444" s="2">
        <v>2</v>
      </c>
      <c r="E444" s="1">
        <v>2</v>
      </c>
      <c r="F444" s="1">
        <v>2</v>
      </c>
      <c r="G444" s="1"/>
      <c r="H444" s="1">
        <v>88.8</v>
      </c>
      <c r="I444" s="1">
        <v>88.8</v>
      </c>
      <c r="J444" s="1"/>
      <c r="K444" s="8">
        <f t="shared" si="30"/>
        <v>2</v>
      </c>
      <c r="L444" s="8">
        <v>2</v>
      </c>
      <c r="M444" s="1"/>
      <c r="N444" s="118" t="s">
        <v>478</v>
      </c>
      <c r="O444" s="46" t="s">
        <v>514</v>
      </c>
      <c r="P444" s="275">
        <v>2027</v>
      </c>
      <c r="Q444" s="138"/>
      <c r="R444" s="3"/>
    </row>
    <row r="445" spans="1:18" s="13" customFormat="1" ht="48.75" customHeight="1">
      <c r="A445" s="146">
        <v>70</v>
      </c>
      <c r="B445" s="186" t="s">
        <v>603</v>
      </c>
      <c r="C445" s="186" t="s">
        <v>164</v>
      </c>
      <c r="D445" s="2">
        <v>11</v>
      </c>
      <c r="E445" s="1">
        <v>2</v>
      </c>
      <c r="F445" s="1">
        <v>2</v>
      </c>
      <c r="G445" s="1"/>
      <c r="H445" s="1">
        <v>123.8</v>
      </c>
      <c r="I445" s="1">
        <v>123.8</v>
      </c>
      <c r="J445" s="1"/>
      <c r="K445" s="8">
        <f t="shared" si="30"/>
        <v>2</v>
      </c>
      <c r="L445" s="8">
        <v>2</v>
      </c>
      <c r="M445" s="1"/>
      <c r="N445" s="118" t="s">
        <v>478</v>
      </c>
      <c r="O445" s="46" t="s">
        <v>515</v>
      </c>
      <c r="P445" s="275">
        <v>2027</v>
      </c>
      <c r="Q445" s="138"/>
      <c r="R445" s="3"/>
    </row>
    <row r="446" spans="1:18" s="13" customFormat="1" ht="48.75" customHeight="1">
      <c r="A446" s="148">
        <v>71</v>
      </c>
      <c r="B446" s="186" t="s">
        <v>603</v>
      </c>
      <c r="C446" s="186" t="s">
        <v>164</v>
      </c>
      <c r="D446" s="2">
        <v>17</v>
      </c>
      <c r="E446" s="1">
        <v>2</v>
      </c>
      <c r="F446" s="1">
        <v>2</v>
      </c>
      <c r="G446" s="1"/>
      <c r="H446" s="1">
        <f t="shared" si="31"/>
        <v>128.30000000000001</v>
      </c>
      <c r="I446" s="1">
        <v>128.30000000000001</v>
      </c>
      <c r="J446" s="1"/>
      <c r="K446" s="8">
        <f t="shared" si="30"/>
        <v>5</v>
      </c>
      <c r="L446" s="8">
        <v>5</v>
      </c>
      <c r="M446" s="1"/>
      <c r="N446" s="118" t="s">
        <v>478</v>
      </c>
      <c r="O446" s="46" t="s">
        <v>516</v>
      </c>
      <c r="P446" s="275">
        <v>2027</v>
      </c>
      <c r="Q446" s="138"/>
      <c r="R446" s="3"/>
    </row>
    <row r="447" spans="1:18" s="13" customFormat="1" ht="48.75" customHeight="1">
      <c r="A447" s="146">
        <v>72</v>
      </c>
      <c r="B447" s="186" t="s">
        <v>603</v>
      </c>
      <c r="C447" s="186" t="s">
        <v>166</v>
      </c>
      <c r="D447" s="2">
        <v>6</v>
      </c>
      <c r="E447" s="1">
        <v>2</v>
      </c>
      <c r="F447" s="1">
        <v>2</v>
      </c>
      <c r="G447" s="1"/>
      <c r="H447" s="1">
        <v>109.9</v>
      </c>
      <c r="I447" s="1">
        <v>109.9</v>
      </c>
      <c r="J447" s="1"/>
      <c r="K447" s="8">
        <f t="shared" si="30"/>
        <v>3</v>
      </c>
      <c r="L447" s="8">
        <v>3</v>
      </c>
      <c r="M447" s="1"/>
      <c r="N447" s="118" t="s">
        <v>478</v>
      </c>
      <c r="O447" s="46" t="s">
        <v>517</v>
      </c>
      <c r="P447" s="275">
        <v>2027</v>
      </c>
      <c r="Q447" s="138"/>
      <c r="R447" s="3"/>
    </row>
    <row r="448" spans="1:18" s="13" customFormat="1" ht="48.75" customHeight="1">
      <c r="A448" s="148">
        <v>73</v>
      </c>
      <c r="B448" s="186" t="s">
        <v>603</v>
      </c>
      <c r="C448" s="186" t="s">
        <v>164</v>
      </c>
      <c r="D448" s="2">
        <v>12</v>
      </c>
      <c r="E448" s="1">
        <v>3</v>
      </c>
      <c r="F448" s="1">
        <v>3</v>
      </c>
      <c r="G448" s="1"/>
      <c r="H448" s="1">
        <f t="shared" si="31"/>
        <v>160.5</v>
      </c>
      <c r="I448" s="1">
        <v>160.5</v>
      </c>
      <c r="J448" s="1"/>
      <c r="K448" s="8">
        <f t="shared" si="30"/>
        <v>9</v>
      </c>
      <c r="L448" s="8">
        <v>9</v>
      </c>
      <c r="M448" s="1"/>
      <c r="N448" s="118" t="s">
        <v>478</v>
      </c>
      <c r="O448" s="46" t="s">
        <v>518</v>
      </c>
      <c r="P448" s="275">
        <v>2027</v>
      </c>
      <c r="Q448" s="138"/>
      <c r="R448" s="3"/>
    </row>
    <row r="449" spans="1:18" s="13" customFormat="1" ht="48.75" customHeight="1">
      <c r="A449" s="148">
        <v>74</v>
      </c>
      <c r="B449" s="186" t="s">
        <v>603</v>
      </c>
      <c r="C449" s="186" t="s">
        <v>164</v>
      </c>
      <c r="D449" s="2">
        <v>8</v>
      </c>
      <c r="E449" s="1">
        <v>2</v>
      </c>
      <c r="F449" s="1">
        <v>2</v>
      </c>
      <c r="G449" s="1"/>
      <c r="H449" s="1">
        <f t="shared" si="31"/>
        <v>123</v>
      </c>
      <c r="I449" s="1">
        <v>123</v>
      </c>
      <c r="J449" s="1"/>
      <c r="K449" s="8">
        <f t="shared" si="30"/>
        <v>3</v>
      </c>
      <c r="L449" s="8">
        <v>3</v>
      </c>
      <c r="M449" s="1"/>
      <c r="N449" s="118" t="s">
        <v>478</v>
      </c>
      <c r="O449" s="46" t="s">
        <v>519</v>
      </c>
      <c r="P449" s="275">
        <v>2027</v>
      </c>
      <c r="Q449" s="138"/>
      <c r="R449" s="3"/>
    </row>
    <row r="450" spans="1:18" s="13" customFormat="1" ht="48.75" customHeight="1">
      <c r="A450" s="146">
        <v>75</v>
      </c>
      <c r="B450" s="186" t="s">
        <v>603</v>
      </c>
      <c r="C450" s="186" t="s">
        <v>122</v>
      </c>
      <c r="D450" s="2">
        <v>6</v>
      </c>
      <c r="E450" s="1">
        <v>2</v>
      </c>
      <c r="F450" s="1">
        <v>2</v>
      </c>
      <c r="G450" s="1"/>
      <c r="H450" s="1">
        <f t="shared" si="31"/>
        <v>64.400000000000006</v>
      </c>
      <c r="I450" s="1">
        <v>64.400000000000006</v>
      </c>
      <c r="J450" s="1"/>
      <c r="K450" s="8">
        <f t="shared" si="30"/>
        <v>2</v>
      </c>
      <c r="L450" s="8">
        <v>2</v>
      </c>
      <c r="M450" s="1"/>
      <c r="N450" s="118" t="s">
        <v>478</v>
      </c>
      <c r="O450" s="46" t="s">
        <v>520</v>
      </c>
      <c r="P450" s="275">
        <v>2027</v>
      </c>
      <c r="Q450" s="138"/>
      <c r="R450" s="3"/>
    </row>
    <row r="451" spans="1:18" s="13" customFormat="1" ht="48.75" customHeight="1">
      <c r="A451" s="148">
        <v>76</v>
      </c>
      <c r="B451" s="186" t="s">
        <v>603</v>
      </c>
      <c r="C451" s="186" t="s">
        <v>166</v>
      </c>
      <c r="D451" s="2">
        <v>16</v>
      </c>
      <c r="E451" s="1">
        <v>2</v>
      </c>
      <c r="F451" s="1">
        <v>2</v>
      </c>
      <c r="G451" s="1"/>
      <c r="H451" s="1">
        <f t="shared" si="31"/>
        <v>124</v>
      </c>
      <c r="I451" s="1">
        <v>124</v>
      </c>
      <c r="J451" s="1"/>
      <c r="K451" s="8">
        <f t="shared" si="30"/>
        <v>4</v>
      </c>
      <c r="L451" s="8">
        <v>4</v>
      </c>
      <c r="M451" s="1"/>
      <c r="N451" s="118" t="s">
        <v>478</v>
      </c>
      <c r="O451" s="46" t="s">
        <v>521</v>
      </c>
      <c r="P451" s="275">
        <v>2027</v>
      </c>
      <c r="Q451" s="138"/>
      <c r="R451" s="3"/>
    </row>
    <row r="452" spans="1:18" s="13" customFormat="1" ht="48.75" customHeight="1">
      <c r="A452" s="146">
        <v>77</v>
      </c>
      <c r="B452" s="186" t="s">
        <v>603</v>
      </c>
      <c r="C452" s="186" t="s">
        <v>44</v>
      </c>
      <c r="D452" s="2">
        <v>1</v>
      </c>
      <c r="E452" s="1">
        <v>2</v>
      </c>
      <c r="F452" s="1">
        <v>2</v>
      </c>
      <c r="G452" s="1"/>
      <c r="H452" s="1">
        <f t="shared" si="31"/>
        <v>102</v>
      </c>
      <c r="I452" s="1">
        <v>102</v>
      </c>
      <c r="J452" s="1"/>
      <c r="K452" s="8">
        <f t="shared" si="30"/>
        <v>6</v>
      </c>
      <c r="L452" s="8">
        <v>6</v>
      </c>
      <c r="M452" s="1"/>
      <c r="N452" s="118" t="s">
        <v>478</v>
      </c>
      <c r="O452" s="46" t="s">
        <v>522</v>
      </c>
      <c r="P452" s="275">
        <v>2027</v>
      </c>
      <c r="Q452" s="138"/>
      <c r="R452" s="3"/>
    </row>
    <row r="453" spans="1:18" s="13" customFormat="1" ht="48.75" customHeight="1">
      <c r="A453" s="148">
        <v>78</v>
      </c>
      <c r="B453" s="186" t="s">
        <v>603</v>
      </c>
      <c r="C453" s="186" t="s">
        <v>512</v>
      </c>
      <c r="D453" s="2">
        <v>1</v>
      </c>
      <c r="E453" s="1">
        <v>1</v>
      </c>
      <c r="F453" s="1">
        <v>1</v>
      </c>
      <c r="G453" s="1"/>
      <c r="H453" s="1">
        <f t="shared" si="31"/>
        <v>63</v>
      </c>
      <c r="I453" s="1">
        <v>63</v>
      </c>
      <c r="J453" s="1"/>
      <c r="K453" s="8">
        <f t="shared" si="30"/>
        <v>4</v>
      </c>
      <c r="L453" s="8">
        <v>4</v>
      </c>
      <c r="M453" s="1"/>
      <c r="N453" s="118" t="s">
        <v>478</v>
      </c>
      <c r="O453" s="46" t="s">
        <v>523</v>
      </c>
      <c r="P453" s="275">
        <v>2027</v>
      </c>
      <c r="Q453" s="138"/>
      <c r="R453" s="3"/>
    </row>
    <row r="454" spans="1:18" s="13" customFormat="1" ht="48.75" customHeight="1">
      <c r="A454" s="148">
        <v>79</v>
      </c>
      <c r="B454" s="186" t="s">
        <v>603</v>
      </c>
      <c r="C454" s="186" t="s">
        <v>512</v>
      </c>
      <c r="D454" s="2">
        <v>2</v>
      </c>
      <c r="E454" s="1">
        <v>2</v>
      </c>
      <c r="F454" s="1">
        <v>2</v>
      </c>
      <c r="G454" s="1"/>
      <c r="H454" s="1">
        <f t="shared" si="31"/>
        <v>56</v>
      </c>
      <c r="I454" s="1">
        <v>56</v>
      </c>
      <c r="J454" s="1"/>
      <c r="K454" s="8">
        <f t="shared" si="30"/>
        <v>3</v>
      </c>
      <c r="L454" s="8">
        <v>3</v>
      </c>
      <c r="M454" s="1"/>
      <c r="N454" s="118" t="s">
        <v>478</v>
      </c>
      <c r="O454" s="46" t="s">
        <v>524</v>
      </c>
      <c r="P454" s="275">
        <v>2027</v>
      </c>
      <c r="Q454" s="138"/>
      <c r="R454" s="3"/>
    </row>
    <row r="455" spans="1:18" s="13" customFormat="1" ht="48.75" customHeight="1">
      <c r="A455" s="146">
        <v>80</v>
      </c>
      <c r="B455" s="186" t="s">
        <v>603</v>
      </c>
      <c r="C455" s="186" t="s">
        <v>604</v>
      </c>
      <c r="D455" s="2">
        <v>8</v>
      </c>
      <c r="E455" s="1">
        <v>2</v>
      </c>
      <c r="F455" s="1">
        <v>2</v>
      </c>
      <c r="G455" s="1"/>
      <c r="H455" s="1">
        <f t="shared" si="31"/>
        <v>71</v>
      </c>
      <c r="I455" s="1">
        <v>71</v>
      </c>
      <c r="J455" s="1"/>
      <c r="K455" s="8">
        <f t="shared" si="30"/>
        <v>4</v>
      </c>
      <c r="L455" s="8">
        <v>4</v>
      </c>
      <c r="M455" s="1"/>
      <c r="N455" s="118" t="s">
        <v>478</v>
      </c>
      <c r="O455" s="46" t="s">
        <v>525</v>
      </c>
      <c r="P455" s="275">
        <v>2027</v>
      </c>
      <c r="Q455" s="138"/>
      <c r="R455" s="3"/>
    </row>
    <row r="456" spans="1:18" s="13" customFormat="1" ht="48.75" customHeight="1">
      <c r="A456" s="148">
        <v>81</v>
      </c>
      <c r="B456" s="186" t="s">
        <v>603</v>
      </c>
      <c r="C456" s="186" t="s">
        <v>164</v>
      </c>
      <c r="D456" s="2">
        <v>3</v>
      </c>
      <c r="E456" s="1">
        <v>2</v>
      </c>
      <c r="F456" s="1">
        <v>2</v>
      </c>
      <c r="G456" s="1"/>
      <c r="H456" s="1">
        <f t="shared" si="31"/>
        <v>88</v>
      </c>
      <c r="I456" s="1">
        <v>88</v>
      </c>
      <c r="J456" s="1"/>
      <c r="K456" s="8">
        <f t="shared" si="30"/>
        <v>7</v>
      </c>
      <c r="L456" s="8">
        <v>7</v>
      </c>
      <c r="M456" s="1"/>
      <c r="N456" s="118" t="s">
        <v>478</v>
      </c>
      <c r="O456" s="46" t="s">
        <v>526</v>
      </c>
      <c r="P456" s="275">
        <v>2027</v>
      </c>
      <c r="Q456" s="138"/>
      <c r="R456" s="3"/>
    </row>
    <row r="457" spans="1:18" s="13" customFormat="1" ht="48.75" customHeight="1">
      <c r="A457" s="146">
        <v>82</v>
      </c>
      <c r="B457" s="186" t="s">
        <v>603</v>
      </c>
      <c r="C457" s="186" t="s">
        <v>166</v>
      </c>
      <c r="D457" s="2">
        <v>29</v>
      </c>
      <c r="E457" s="1">
        <v>2</v>
      </c>
      <c r="F457" s="1">
        <v>2</v>
      </c>
      <c r="G457" s="1"/>
      <c r="H457" s="1">
        <v>119.3</v>
      </c>
      <c r="I457" s="1">
        <v>119.3</v>
      </c>
      <c r="J457" s="1"/>
      <c r="K457" s="8">
        <v>3</v>
      </c>
      <c r="L457" s="8">
        <v>3</v>
      </c>
      <c r="M457" s="1"/>
      <c r="N457" s="118" t="s">
        <v>599</v>
      </c>
      <c r="O457" s="46" t="s">
        <v>605</v>
      </c>
      <c r="P457" s="275">
        <v>2027</v>
      </c>
      <c r="Q457" s="138"/>
      <c r="R457" s="3"/>
    </row>
    <row r="458" spans="1:18" s="13" customFormat="1" ht="48.75" customHeight="1">
      <c r="A458" s="148">
        <v>83</v>
      </c>
      <c r="B458" s="186" t="s">
        <v>603</v>
      </c>
      <c r="C458" s="186" t="s">
        <v>166</v>
      </c>
      <c r="D458" s="2">
        <v>26</v>
      </c>
      <c r="E458" s="1">
        <v>2</v>
      </c>
      <c r="F458" s="1">
        <v>2</v>
      </c>
      <c r="G458" s="1"/>
      <c r="H458" s="1">
        <v>138.4</v>
      </c>
      <c r="I458" s="1">
        <v>138.4</v>
      </c>
      <c r="J458" s="1"/>
      <c r="K458" s="8">
        <v>4</v>
      </c>
      <c r="L458" s="8">
        <v>4</v>
      </c>
      <c r="M458" s="1"/>
      <c r="N458" s="118" t="s">
        <v>728</v>
      </c>
      <c r="O458" s="46" t="s">
        <v>729</v>
      </c>
      <c r="P458" s="275">
        <v>2028</v>
      </c>
      <c r="Q458" s="138"/>
      <c r="R458" s="3"/>
    </row>
    <row r="459" spans="1:18" s="13" customFormat="1" ht="48.75" customHeight="1">
      <c r="A459" s="148">
        <v>84</v>
      </c>
      <c r="B459" s="186" t="s">
        <v>603</v>
      </c>
      <c r="C459" s="186" t="s">
        <v>849</v>
      </c>
      <c r="D459" s="2">
        <v>2</v>
      </c>
      <c r="E459" s="2">
        <v>2</v>
      </c>
      <c r="F459" s="1">
        <v>2</v>
      </c>
      <c r="G459" s="1"/>
      <c r="H459" s="1">
        <v>148</v>
      </c>
      <c r="I459" s="1">
        <v>148</v>
      </c>
      <c r="J459" s="1"/>
      <c r="K459" s="1">
        <v>9</v>
      </c>
      <c r="L459" s="8">
        <v>9</v>
      </c>
      <c r="M459" s="8"/>
      <c r="N459" s="118" t="s">
        <v>850</v>
      </c>
      <c r="O459" s="46" t="s">
        <v>851</v>
      </c>
      <c r="P459" s="275">
        <v>2028</v>
      </c>
      <c r="Q459" s="138"/>
      <c r="R459" s="3"/>
    </row>
    <row r="460" spans="1:18" s="13" customFormat="1" ht="48.75" customHeight="1">
      <c r="A460" s="146">
        <v>85</v>
      </c>
      <c r="B460" s="186" t="s">
        <v>603</v>
      </c>
      <c r="C460" s="186" t="s">
        <v>501</v>
      </c>
      <c r="D460" s="2">
        <v>11</v>
      </c>
      <c r="E460" s="2">
        <v>2</v>
      </c>
      <c r="F460" s="1">
        <v>1</v>
      </c>
      <c r="G460" s="1">
        <v>1</v>
      </c>
      <c r="H460" s="1">
        <v>148</v>
      </c>
      <c r="I460" s="1">
        <v>148</v>
      </c>
      <c r="J460" s="1"/>
      <c r="K460" s="1">
        <v>1</v>
      </c>
      <c r="L460" s="8">
        <v>1</v>
      </c>
      <c r="M460" s="8"/>
      <c r="N460" s="118" t="s">
        <v>850</v>
      </c>
      <c r="O460" s="46" t="s">
        <v>852</v>
      </c>
      <c r="P460" s="275">
        <v>2028</v>
      </c>
      <c r="Q460" s="138"/>
      <c r="R460" s="3"/>
    </row>
    <row r="461" spans="1:18" s="13" customFormat="1" ht="48.75" customHeight="1">
      <c r="A461" s="148">
        <v>86</v>
      </c>
      <c r="B461" s="186" t="s">
        <v>603</v>
      </c>
      <c r="C461" s="186" t="s">
        <v>122</v>
      </c>
      <c r="D461" s="2">
        <v>9</v>
      </c>
      <c r="E461" s="2">
        <v>2</v>
      </c>
      <c r="F461" s="1">
        <v>2</v>
      </c>
      <c r="G461" s="1"/>
      <c r="H461" s="1">
        <v>120</v>
      </c>
      <c r="I461" s="1">
        <v>120</v>
      </c>
      <c r="J461" s="1"/>
      <c r="K461" s="1">
        <v>9</v>
      </c>
      <c r="L461" s="8">
        <v>9</v>
      </c>
      <c r="M461" s="8"/>
      <c r="N461" s="118" t="s">
        <v>850</v>
      </c>
      <c r="O461" s="46" t="s">
        <v>853</v>
      </c>
      <c r="P461" s="275">
        <v>2028</v>
      </c>
      <c r="Q461" s="138"/>
      <c r="R461" s="3"/>
    </row>
    <row r="462" spans="1:18" s="13" customFormat="1" ht="48.75" customHeight="1">
      <c r="A462" s="146">
        <v>87</v>
      </c>
      <c r="B462" s="186" t="s">
        <v>603</v>
      </c>
      <c r="C462" s="186" t="s">
        <v>501</v>
      </c>
      <c r="D462" s="2">
        <v>3</v>
      </c>
      <c r="E462" s="2">
        <v>2</v>
      </c>
      <c r="F462" s="1">
        <v>2</v>
      </c>
      <c r="G462" s="1"/>
      <c r="H462" s="1">
        <v>126.4</v>
      </c>
      <c r="I462" s="1">
        <v>126.4</v>
      </c>
      <c r="J462" s="1"/>
      <c r="K462" s="1">
        <v>3</v>
      </c>
      <c r="L462" s="8">
        <v>3</v>
      </c>
      <c r="M462" s="8"/>
      <c r="N462" s="118" t="s">
        <v>850</v>
      </c>
      <c r="O462" s="46" t="s">
        <v>854</v>
      </c>
      <c r="P462" s="275">
        <v>2028</v>
      </c>
      <c r="Q462" s="138"/>
      <c r="R462" s="3"/>
    </row>
    <row r="463" spans="1:18" s="13" customFormat="1" ht="48.75" customHeight="1">
      <c r="A463" s="148">
        <v>88</v>
      </c>
      <c r="B463" s="186" t="s">
        <v>603</v>
      </c>
      <c r="C463" s="186" t="s">
        <v>501</v>
      </c>
      <c r="D463" s="2">
        <v>10</v>
      </c>
      <c r="E463" s="2">
        <v>2</v>
      </c>
      <c r="F463" s="1">
        <v>2</v>
      </c>
      <c r="G463" s="1"/>
      <c r="H463" s="1">
        <v>139.19999999999999</v>
      </c>
      <c r="I463" s="1">
        <v>139.19999999999999</v>
      </c>
      <c r="J463" s="1"/>
      <c r="K463" s="1">
        <v>7</v>
      </c>
      <c r="L463" s="8">
        <v>7</v>
      </c>
      <c r="M463" s="8"/>
      <c r="N463" s="118" t="s">
        <v>850</v>
      </c>
      <c r="O463" s="46" t="s">
        <v>855</v>
      </c>
      <c r="P463" s="275">
        <v>2028</v>
      </c>
      <c r="Q463" s="138"/>
      <c r="R463" s="3"/>
    </row>
    <row r="464" spans="1:18" s="13" customFormat="1" ht="48.75" customHeight="1">
      <c r="A464" s="148">
        <v>89</v>
      </c>
      <c r="B464" s="186" t="s">
        <v>603</v>
      </c>
      <c r="C464" s="186" t="s">
        <v>165</v>
      </c>
      <c r="D464" s="2">
        <v>3</v>
      </c>
      <c r="E464" s="2">
        <v>2</v>
      </c>
      <c r="F464" s="1">
        <v>2</v>
      </c>
      <c r="G464" s="1"/>
      <c r="H464" s="1">
        <v>146.1</v>
      </c>
      <c r="I464" s="1">
        <v>146.1</v>
      </c>
      <c r="J464" s="1"/>
      <c r="K464" s="1">
        <v>4</v>
      </c>
      <c r="L464" s="8">
        <v>4</v>
      </c>
      <c r="M464" s="8"/>
      <c r="N464" s="118" t="s">
        <v>850</v>
      </c>
      <c r="O464" s="46" t="s">
        <v>856</v>
      </c>
      <c r="P464" s="275">
        <v>2028</v>
      </c>
      <c r="Q464" s="138"/>
      <c r="R464" s="3"/>
    </row>
    <row r="465" spans="1:18" s="13" customFormat="1" ht="48.75" customHeight="1">
      <c r="A465" s="146">
        <v>90</v>
      </c>
      <c r="B465" s="186" t="s">
        <v>603</v>
      </c>
      <c r="C465" s="186" t="s">
        <v>122</v>
      </c>
      <c r="D465" s="2">
        <v>11</v>
      </c>
      <c r="E465" s="2">
        <v>2</v>
      </c>
      <c r="F465" s="1">
        <v>2</v>
      </c>
      <c r="G465" s="1"/>
      <c r="H465" s="1">
        <v>108.9</v>
      </c>
      <c r="I465" s="1">
        <v>108.9</v>
      </c>
      <c r="J465" s="1"/>
      <c r="K465" s="1">
        <v>5</v>
      </c>
      <c r="L465" s="8">
        <v>5</v>
      </c>
      <c r="M465" s="8"/>
      <c r="N465" s="118" t="s">
        <v>850</v>
      </c>
      <c r="O465" s="46" t="s">
        <v>857</v>
      </c>
      <c r="P465" s="275">
        <v>2028</v>
      </c>
      <c r="Q465" s="138"/>
      <c r="R465" s="3"/>
    </row>
    <row r="466" spans="1:18" s="13" customFormat="1" ht="48.75" customHeight="1">
      <c r="A466" s="148">
        <v>91</v>
      </c>
      <c r="B466" s="186" t="s">
        <v>603</v>
      </c>
      <c r="C466" s="186" t="s">
        <v>501</v>
      </c>
      <c r="D466" s="2">
        <v>7</v>
      </c>
      <c r="E466" s="2">
        <v>2</v>
      </c>
      <c r="F466" s="1">
        <v>2</v>
      </c>
      <c r="G466" s="1"/>
      <c r="H466" s="1">
        <v>57.4</v>
      </c>
      <c r="I466" s="1">
        <f>J466+K466</f>
        <v>1</v>
      </c>
      <c r="J466" s="1"/>
      <c r="K466" s="1">
        <v>1</v>
      </c>
      <c r="L466" s="8">
        <v>1</v>
      </c>
      <c r="M466" s="8"/>
      <c r="N466" s="118" t="s">
        <v>850</v>
      </c>
      <c r="O466" s="46" t="s">
        <v>858</v>
      </c>
      <c r="P466" s="275">
        <v>2028</v>
      </c>
      <c r="Q466" s="138"/>
      <c r="R466" s="3"/>
    </row>
    <row r="467" spans="1:18" s="13" customFormat="1" ht="48.75" customHeight="1">
      <c r="A467" s="146">
        <v>92</v>
      </c>
      <c r="B467" s="186" t="s">
        <v>603</v>
      </c>
      <c r="C467" s="186" t="s">
        <v>501</v>
      </c>
      <c r="D467" s="2">
        <v>12</v>
      </c>
      <c r="E467" s="2">
        <v>2</v>
      </c>
      <c r="F467" s="1">
        <v>2</v>
      </c>
      <c r="G467" s="1"/>
      <c r="H467" s="1">
        <v>66.7</v>
      </c>
      <c r="I467" s="1">
        <v>66.7</v>
      </c>
      <c r="J467" s="1"/>
      <c r="K467" s="1">
        <v>2</v>
      </c>
      <c r="L467" s="8">
        <v>2</v>
      </c>
      <c r="M467" s="8"/>
      <c r="N467" s="118" t="s">
        <v>850</v>
      </c>
      <c r="O467" s="46" t="s">
        <v>859</v>
      </c>
      <c r="P467" s="275">
        <v>2028</v>
      </c>
      <c r="Q467" s="138"/>
      <c r="R467" s="3"/>
    </row>
    <row r="468" spans="1:18" s="13" customFormat="1" ht="48.75" customHeight="1">
      <c r="A468" s="148">
        <v>93</v>
      </c>
      <c r="B468" s="186" t="s">
        <v>603</v>
      </c>
      <c r="C468" s="186" t="s">
        <v>18</v>
      </c>
      <c r="D468" s="2">
        <v>3</v>
      </c>
      <c r="E468" s="2">
        <v>3</v>
      </c>
      <c r="F468" s="1">
        <v>3</v>
      </c>
      <c r="G468" s="1"/>
      <c r="H468" s="1">
        <v>127.75</v>
      </c>
      <c r="I468" s="1">
        <v>127.75</v>
      </c>
      <c r="J468" s="1"/>
      <c r="K468" s="1">
        <v>5</v>
      </c>
      <c r="L468" s="8">
        <v>5</v>
      </c>
      <c r="M468" s="8"/>
      <c r="N468" s="118" t="s">
        <v>850</v>
      </c>
      <c r="O468" s="46" t="s">
        <v>860</v>
      </c>
      <c r="P468" s="275">
        <v>2028</v>
      </c>
      <c r="Q468" s="138"/>
      <c r="R468" s="3"/>
    </row>
    <row r="469" spans="1:18" s="13" customFormat="1" ht="48.75" customHeight="1">
      <c r="A469" s="148">
        <v>94</v>
      </c>
      <c r="B469" s="186" t="s">
        <v>603</v>
      </c>
      <c r="C469" s="186" t="s">
        <v>18</v>
      </c>
      <c r="D469" s="2">
        <v>4</v>
      </c>
      <c r="E469" s="2">
        <v>2</v>
      </c>
      <c r="F469" s="1">
        <v>2</v>
      </c>
      <c r="G469" s="1"/>
      <c r="H469" s="1">
        <v>84</v>
      </c>
      <c r="I469" s="1">
        <v>84</v>
      </c>
      <c r="J469" s="1"/>
      <c r="K469" s="1">
        <v>3</v>
      </c>
      <c r="L469" s="8">
        <v>3</v>
      </c>
      <c r="M469" s="8"/>
      <c r="N469" s="118" t="s">
        <v>850</v>
      </c>
      <c r="O469" s="46" t="s">
        <v>861</v>
      </c>
      <c r="P469" s="275">
        <v>2028</v>
      </c>
      <c r="Q469" s="138"/>
      <c r="R469" s="3"/>
    </row>
    <row r="470" spans="1:18" s="13" customFormat="1" ht="48.75" customHeight="1">
      <c r="A470" s="146">
        <v>95</v>
      </c>
      <c r="B470" s="186" t="s">
        <v>603</v>
      </c>
      <c r="C470" s="186" t="s">
        <v>165</v>
      </c>
      <c r="D470" s="2">
        <v>9</v>
      </c>
      <c r="E470" s="2">
        <v>2</v>
      </c>
      <c r="F470" s="1">
        <v>1</v>
      </c>
      <c r="G470" s="1"/>
      <c r="H470" s="1">
        <v>40.6</v>
      </c>
      <c r="I470" s="1">
        <v>36.6</v>
      </c>
      <c r="J470" s="1"/>
      <c r="K470" s="1">
        <v>4</v>
      </c>
      <c r="L470" s="8">
        <v>4</v>
      </c>
      <c r="M470" s="8"/>
      <c r="N470" s="118" t="s">
        <v>850</v>
      </c>
      <c r="O470" s="46" t="s">
        <v>862</v>
      </c>
      <c r="P470" s="275">
        <v>2028</v>
      </c>
      <c r="Q470" s="138"/>
      <c r="R470" s="3"/>
    </row>
    <row r="471" spans="1:18" s="13" customFormat="1" ht="48.75" customHeight="1">
      <c r="A471" s="148">
        <v>96</v>
      </c>
      <c r="B471" s="186" t="s">
        <v>603</v>
      </c>
      <c r="C471" s="186" t="s">
        <v>165</v>
      </c>
      <c r="D471" s="2">
        <v>7</v>
      </c>
      <c r="E471" s="2">
        <v>2</v>
      </c>
      <c r="F471" s="1">
        <v>2</v>
      </c>
      <c r="G471" s="1"/>
      <c r="H471" s="1">
        <v>90</v>
      </c>
      <c r="I471" s="1">
        <v>90</v>
      </c>
      <c r="J471" s="1"/>
      <c r="K471" s="1">
        <v>2</v>
      </c>
      <c r="L471" s="8">
        <v>2</v>
      </c>
      <c r="M471" s="8"/>
      <c r="N471" s="118" t="s">
        <v>850</v>
      </c>
      <c r="O471" s="46" t="s">
        <v>863</v>
      </c>
      <c r="P471" s="275">
        <v>2028</v>
      </c>
      <c r="Q471" s="138"/>
      <c r="R471" s="3"/>
    </row>
    <row r="472" spans="1:18" s="13" customFormat="1" ht="48.75" customHeight="1">
      <c r="A472" s="146">
        <v>97</v>
      </c>
      <c r="B472" s="186" t="s">
        <v>603</v>
      </c>
      <c r="C472" s="186" t="s">
        <v>501</v>
      </c>
      <c r="D472" s="2">
        <v>1</v>
      </c>
      <c r="E472" s="2">
        <v>2</v>
      </c>
      <c r="F472" s="1">
        <v>2</v>
      </c>
      <c r="G472" s="1"/>
      <c r="H472" s="1">
        <v>87</v>
      </c>
      <c r="I472" s="1">
        <v>87</v>
      </c>
      <c r="J472" s="1"/>
      <c r="K472" s="1">
        <v>3</v>
      </c>
      <c r="L472" s="8">
        <v>3</v>
      </c>
      <c r="M472" s="8"/>
      <c r="N472" s="118" t="s">
        <v>850</v>
      </c>
      <c r="O472" s="46" t="s">
        <v>864</v>
      </c>
      <c r="P472" s="275">
        <v>2028</v>
      </c>
      <c r="Q472" s="138"/>
      <c r="R472" s="3"/>
    </row>
    <row r="473" spans="1:18" s="13" customFormat="1" ht="48.75" customHeight="1">
      <c r="A473" s="148">
        <v>98</v>
      </c>
      <c r="B473" s="186" t="s">
        <v>603</v>
      </c>
      <c r="C473" s="186" t="s">
        <v>122</v>
      </c>
      <c r="D473" s="2">
        <v>13</v>
      </c>
      <c r="E473" s="2">
        <v>2</v>
      </c>
      <c r="F473" s="1">
        <v>2</v>
      </c>
      <c r="G473" s="1"/>
      <c r="H473" s="1">
        <v>142</v>
      </c>
      <c r="I473" s="1">
        <v>142</v>
      </c>
      <c r="J473" s="1"/>
      <c r="K473" s="1">
        <v>6</v>
      </c>
      <c r="L473" s="8">
        <v>6</v>
      </c>
      <c r="M473" s="8"/>
      <c r="N473" s="118" t="s">
        <v>850</v>
      </c>
      <c r="O473" s="46" t="s">
        <v>865</v>
      </c>
      <c r="P473" s="275">
        <v>2028</v>
      </c>
      <c r="Q473" s="138"/>
      <c r="R473" s="3"/>
    </row>
    <row r="474" spans="1:18" s="13" customFormat="1" ht="48.75" customHeight="1">
      <c r="A474" s="148">
        <v>99</v>
      </c>
      <c r="B474" s="186" t="s">
        <v>603</v>
      </c>
      <c r="C474" s="186" t="s">
        <v>165</v>
      </c>
      <c r="D474" s="2">
        <v>1</v>
      </c>
      <c r="E474" s="2">
        <v>2</v>
      </c>
      <c r="F474" s="1">
        <v>2</v>
      </c>
      <c r="G474" s="1"/>
      <c r="H474" s="1">
        <v>141.9</v>
      </c>
      <c r="I474" s="1">
        <v>141.9</v>
      </c>
      <c r="J474" s="1"/>
      <c r="K474" s="1">
        <v>6</v>
      </c>
      <c r="L474" s="8">
        <v>6</v>
      </c>
      <c r="M474" s="8"/>
      <c r="N474" s="118" t="s">
        <v>850</v>
      </c>
      <c r="O474" s="46" t="s">
        <v>866</v>
      </c>
      <c r="P474" s="275">
        <v>2028</v>
      </c>
      <c r="Q474" s="138"/>
      <c r="R474" s="3"/>
    </row>
    <row r="475" spans="1:18" s="13" customFormat="1" ht="48.75" customHeight="1">
      <c r="A475" s="146">
        <v>100</v>
      </c>
      <c r="B475" s="186" t="s">
        <v>603</v>
      </c>
      <c r="C475" s="186" t="s">
        <v>501</v>
      </c>
      <c r="D475" s="2">
        <v>6</v>
      </c>
      <c r="E475" s="2">
        <v>2</v>
      </c>
      <c r="F475" s="1">
        <v>1</v>
      </c>
      <c r="G475" s="1">
        <v>1</v>
      </c>
      <c r="H475" s="1">
        <v>128.30000000000001</v>
      </c>
      <c r="I475" s="1">
        <v>63.6</v>
      </c>
      <c r="J475" s="1">
        <v>64.7</v>
      </c>
      <c r="K475" s="1">
        <v>5</v>
      </c>
      <c r="L475" s="8">
        <v>5</v>
      </c>
      <c r="M475" s="8"/>
      <c r="N475" s="118" t="s">
        <v>850</v>
      </c>
      <c r="O475" s="46" t="s">
        <v>867</v>
      </c>
      <c r="P475" s="275">
        <v>2028</v>
      </c>
      <c r="Q475" s="138"/>
      <c r="R475" s="3"/>
    </row>
    <row r="476" spans="1:18" s="13" customFormat="1" ht="48.75" customHeight="1">
      <c r="A476" s="148">
        <v>101</v>
      </c>
      <c r="B476" s="186" t="s">
        <v>603</v>
      </c>
      <c r="C476" s="186" t="s">
        <v>849</v>
      </c>
      <c r="D476" s="2">
        <v>1</v>
      </c>
      <c r="E476" s="2">
        <v>2</v>
      </c>
      <c r="F476" s="1">
        <v>2</v>
      </c>
      <c r="G476" s="1"/>
      <c r="H476" s="1">
        <v>155.5</v>
      </c>
      <c r="I476" s="1">
        <v>155.5</v>
      </c>
      <c r="J476" s="1"/>
      <c r="K476" s="1">
        <v>7</v>
      </c>
      <c r="L476" s="8">
        <v>7</v>
      </c>
      <c r="M476" s="8"/>
      <c r="N476" s="118" t="s">
        <v>850</v>
      </c>
      <c r="O476" s="46" t="s">
        <v>868</v>
      </c>
      <c r="P476" s="275">
        <v>2028</v>
      </c>
      <c r="Q476" s="138"/>
      <c r="R476" s="3"/>
    </row>
    <row r="477" spans="1:18" s="44" customFormat="1" ht="18" customHeight="1">
      <c r="A477" s="149">
        <f>A476</f>
        <v>101</v>
      </c>
      <c r="B477" s="208" t="s">
        <v>716</v>
      </c>
      <c r="C477" s="208"/>
      <c r="D477" s="169"/>
      <c r="E477" s="42">
        <f t="shared" ref="E477:M477" si="32">SUM(E376:E476)</f>
        <v>560</v>
      </c>
      <c r="F477" s="42">
        <f t="shared" si="32"/>
        <v>267</v>
      </c>
      <c r="G477" s="42">
        <f t="shared" si="32"/>
        <v>294</v>
      </c>
      <c r="H477" s="42">
        <f t="shared" si="32"/>
        <v>29071.549999999992</v>
      </c>
      <c r="I477" s="42">
        <f t="shared" si="32"/>
        <v>14023.449999999999</v>
      </c>
      <c r="J477" s="42">
        <f t="shared" si="32"/>
        <v>14922.7</v>
      </c>
      <c r="K477" s="42">
        <f t="shared" si="32"/>
        <v>1234</v>
      </c>
      <c r="L477" s="42">
        <f t="shared" si="32"/>
        <v>622</v>
      </c>
      <c r="M477" s="42">
        <f t="shared" si="32"/>
        <v>612</v>
      </c>
      <c r="N477" s="127"/>
      <c r="O477" s="309"/>
      <c r="P477" s="277"/>
      <c r="Q477" s="255"/>
      <c r="R477" s="43"/>
    </row>
    <row r="478" spans="1:18" ht="36" customHeight="1">
      <c r="A478" s="140">
        <v>1</v>
      </c>
      <c r="B478" s="182" t="s">
        <v>170</v>
      </c>
      <c r="C478" s="182" t="s">
        <v>129</v>
      </c>
      <c r="D478" s="12">
        <v>14</v>
      </c>
      <c r="E478" s="12">
        <v>16</v>
      </c>
      <c r="F478" s="12">
        <v>2</v>
      </c>
      <c r="G478" s="12">
        <v>14</v>
      </c>
      <c r="H478" s="12">
        <v>932.6</v>
      </c>
      <c r="I478" s="12">
        <v>88.8</v>
      </c>
      <c r="J478" s="12">
        <v>843.8</v>
      </c>
      <c r="K478" s="12">
        <v>26</v>
      </c>
      <c r="L478" s="12">
        <v>3</v>
      </c>
      <c r="M478" s="12">
        <v>23</v>
      </c>
      <c r="N478" s="118" t="s">
        <v>224</v>
      </c>
      <c r="O478" s="103" t="s">
        <v>225</v>
      </c>
      <c r="P478" s="310">
        <v>46022</v>
      </c>
      <c r="Q478" s="212"/>
      <c r="R478" s="3">
        <v>20</v>
      </c>
    </row>
    <row r="479" spans="1:18" ht="36" customHeight="1">
      <c r="A479" s="141">
        <v>2</v>
      </c>
      <c r="B479" s="180" t="s">
        <v>170</v>
      </c>
      <c r="C479" s="180" t="s">
        <v>129</v>
      </c>
      <c r="D479" s="8">
        <v>13</v>
      </c>
      <c r="E479" s="8">
        <v>12</v>
      </c>
      <c r="F479" s="8">
        <v>0</v>
      </c>
      <c r="G479" s="8">
        <v>12</v>
      </c>
      <c r="H479" s="8">
        <v>733.4</v>
      </c>
      <c r="I479" s="8">
        <v>0</v>
      </c>
      <c r="J479" s="8">
        <v>733.4</v>
      </c>
      <c r="K479" s="8">
        <v>27</v>
      </c>
      <c r="L479" s="8">
        <v>0</v>
      </c>
      <c r="M479" s="8">
        <v>27</v>
      </c>
      <c r="N479" s="118" t="s">
        <v>221</v>
      </c>
      <c r="O479" s="103" t="s">
        <v>226</v>
      </c>
      <c r="P479" s="310">
        <v>46022</v>
      </c>
      <c r="Q479" s="212"/>
      <c r="R479" s="3">
        <v>20</v>
      </c>
    </row>
    <row r="480" spans="1:18" ht="36" customHeight="1">
      <c r="A480" s="141">
        <v>3</v>
      </c>
      <c r="B480" s="180" t="s">
        <v>170</v>
      </c>
      <c r="C480" s="180" t="s">
        <v>219</v>
      </c>
      <c r="D480" s="8">
        <v>38</v>
      </c>
      <c r="E480" s="8">
        <v>5</v>
      </c>
      <c r="F480" s="8">
        <v>0</v>
      </c>
      <c r="G480" s="8">
        <v>5</v>
      </c>
      <c r="H480" s="8">
        <v>371.6</v>
      </c>
      <c r="I480" s="8">
        <v>0</v>
      </c>
      <c r="J480" s="8">
        <v>371.6</v>
      </c>
      <c r="K480" s="8">
        <v>18</v>
      </c>
      <c r="L480" s="8">
        <v>0</v>
      </c>
      <c r="M480" s="8">
        <v>18</v>
      </c>
      <c r="N480" s="118" t="s">
        <v>222</v>
      </c>
      <c r="O480" s="103" t="s">
        <v>227</v>
      </c>
      <c r="P480" s="310">
        <v>46022</v>
      </c>
      <c r="Q480" s="212"/>
      <c r="R480" s="3">
        <v>21</v>
      </c>
    </row>
    <row r="481" spans="1:18" ht="36" customHeight="1">
      <c r="A481" s="141">
        <v>4</v>
      </c>
      <c r="B481" s="181" t="s">
        <v>170</v>
      </c>
      <c r="C481" s="181" t="s">
        <v>220</v>
      </c>
      <c r="D481" s="9">
        <v>32</v>
      </c>
      <c r="E481" s="9">
        <v>16</v>
      </c>
      <c r="F481" s="9">
        <v>0</v>
      </c>
      <c r="G481" s="9">
        <v>16</v>
      </c>
      <c r="H481" s="9">
        <v>1090.0999999999999</v>
      </c>
      <c r="I481" s="9">
        <v>0</v>
      </c>
      <c r="J481" s="9">
        <v>1090.0999999999999</v>
      </c>
      <c r="K481" s="9">
        <v>31</v>
      </c>
      <c r="L481" s="9">
        <v>0</v>
      </c>
      <c r="M481" s="9">
        <v>31</v>
      </c>
      <c r="N481" s="118" t="s">
        <v>223</v>
      </c>
      <c r="O481" s="103" t="s">
        <v>228</v>
      </c>
      <c r="P481" s="310">
        <v>46022</v>
      </c>
      <c r="Q481" s="212"/>
      <c r="R481" s="3">
        <v>21</v>
      </c>
    </row>
    <row r="482" spans="1:18" s="259" customFormat="1" ht="36" customHeight="1">
      <c r="A482" s="141">
        <v>5</v>
      </c>
      <c r="B482" s="181" t="s">
        <v>170</v>
      </c>
      <c r="C482" s="256" t="s">
        <v>767</v>
      </c>
      <c r="D482" s="56">
        <v>11</v>
      </c>
      <c r="E482" s="20">
        <v>15</v>
      </c>
      <c r="F482" s="20">
        <v>1</v>
      </c>
      <c r="G482" s="20">
        <v>14</v>
      </c>
      <c r="H482" s="257">
        <v>847.4</v>
      </c>
      <c r="I482" s="257">
        <v>54.1</v>
      </c>
      <c r="J482" s="257">
        <v>793.3</v>
      </c>
      <c r="K482" s="258">
        <v>20</v>
      </c>
      <c r="L482" s="20">
        <v>2</v>
      </c>
      <c r="M482" s="258">
        <v>18</v>
      </c>
      <c r="N482" s="118" t="s">
        <v>796</v>
      </c>
      <c r="O482" s="103" t="s">
        <v>797</v>
      </c>
      <c r="P482" s="310">
        <v>46022</v>
      </c>
    </row>
    <row r="483" spans="1:18" s="259" customFormat="1" ht="36" customHeight="1">
      <c r="A483" s="141">
        <v>6</v>
      </c>
      <c r="B483" s="181" t="s">
        <v>170</v>
      </c>
      <c r="C483" s="181" t="s">
        <v>220</v>
      </c>
      <c r="D483" s="56">
        <v>28</v>
      </c>
      <c r="E483" s="20">
        <v>16</v>
      </c>
      <c r="F483" s="20">
        <v>2</v>
      </c>
      <c r="G483" s="20">
        <v>14</v>
      </c>
      <c r="H483" s="257">
        <v>904</v>
      </c>
      <c r="I483" s="257">
        <v>107.9</v>
      </c>
      <c r="J483" s="257">
        <v>796.1</v>
      </c>
      <c r="K483" s="20">
        <v>40</v>
      </c>
      <c r="L483" s="20">
        <v>3</v>
      </c>
      <c r="M483" s="20">
        <v>37</v>
      </c>
      <c r="N483" s="118" t="s">
        <v>796</v>
      </c>
      <c r="O483" s="103" t="s">
        <v>798</v>
      </c>
      <c r="P483" s="310">
        <v>46022</v>
      </c>
    </row>
    <row r="484" spans="1:18" s="33" customFormat="1" ht="21.75" customHeight="1" thickBot="1">
      <c r="A484" s="158">
        <f>A483</f>
        <v>6</v>
      </c>
      <c r="B484" s="209" t="s">
        <v>176</v>
      </c>
      <c r="C484" s="209"/>
      <c r="D484" s="159"/>
      <c r="E484" s="160">
        <f t="shared" ref="E484:G484" si="33">SUM(E478:E483)</f>
        <v>80</v>
      </c>
      <c r="F484" s="160">
        <f t="shared" si="33"/>
        <v>5</v>
      </c>
      <c r="G484" s="160">
        <f t="shared" si="33"/>
        <v>75</v>
      </c>
      <c r="H484" s="160">
        <f>SUM(H478:H483)</f>
        <v>4879.1000000000004</v>
      </c>
      <c r="I484" s="160">
        <f t="shared" ref="I484:M484" si="34">SUM(I478:I483)</f>
        <v>250.8</v>
      </c>
      <c r="J484" s="160">
        <f t="shared" si="34"/>
        <v>4628.3</v>
      </c>
      <c r="K484" s="160">
        <f t="shared" si="34"/>
        <v>162</v>
      </c>
      <c r="L484" s="160">
        <f t="shared" si="34"/>
        <v>8</v>
      </c>
      <c r="M484" s="160">
        <f t="shared" si="34"/>
        <v>154</v>
      </c>
      <c r="N484" s="161"/>
      <c r="O484" s="311"/>
      <c r="P484" s="312"/>
      <c r="R484" s="32"/>
    </row>
    <row r="485" spans="1:18" s="33" customFormat="1" ht="26.25" customHeight="1" thickBot="1">
      <c r="A485" s="329">
        <f>A9+A45++A72+A147++A233+A253+A285++A338++A375++A477+A484</f>
        <v>470</v>
      </c>
      <c r="B485" s="331" t="s">
        <v>717</v>
      </c>
      <c r="C485" s="162"/>
      <c r="D485" s="332"/>
      <c r="E485" s="330">
        <f t="shared" ref="E485:M485" si="35">E9+E45++E72+E147++E233+E253+E285++E338++E375++E477+E484</f>
        <v>3026</v>
      </c>
      <c r="F485" s="163">
        <f t="shared" si="35"/>
        <v>1425</v>
      </c>
      <c r="G485" s="325">
        <f t="shared" si="35"/>
        <v>1562</v>
      </c>
      <c r="H485" s="328">
        <f t="shared" si="35"/>
        <v>141718.19999999998</v>
      </c>
      <c r="I485" s="327">
        <f t="shared" si="35"/>
        <v>61996.630000000005</v>
      </c>
      <c r="J485" s="164">
        <f t="shared" si="35"/>
        <v>78660.77</v>
      </c>
      <c r="K485" s="163">
        <f t="shared" si="35"/>
        <v>6416</v>
      </c>
      <c r="L485" s="163">
        <f t="shared" si="35"/>
        <v>3121</v>
      </c>
      <c r="M485" s="325">
        <f t="shared" si="35"/>
        <v>3287</v>
      </c>
      <c r="N485" s="326"/>
      <c r="O485" s="323"/>
      <c r="P485" s="324"/>
      <c r="R485" s="32"/>
    </row>
    <row r="486" spans="1:18">
      <c r="E486" s="5"/>
      <c r="K486" s="5"/>
    </row>
    <row r="488" spans="1:18">
      <c r="D488" s="28"/>
      <c r="E488" s="28"/>
      <c r="F488" s="28"/>
      <c r="G488" s="28"/>
      <c r="H488" s="28"/>
      <c r="I488" s="28"/>
      <c r="J488" s="28"/>
      <c r="K488" s="28"/>
      <c r="L488" s="28"/>
      <c r="M488" s="28"/>
    </row>
  </sheetData>
  <autoFilter ref="A4:AMB488">
    <filterColumn colId="1" showButton="0"/>
  </autoFilter>
  <mergeCells count="24">
    <mergeCell ref="N485:P485"/>
    <mergeCell ref="A1:P1"/>
    <mergeCell ref="A2:P2"/>
    <mergeCell ref="B233:C233"/>
    <mergeCell ref="B147:C147"/>
    <mergeCell ref="B72:C72"/>
    <mergeCell ref="B485:D485"/>
    <mergeCell ref="B253:C253"/>
    <mergeCell ref="B285:C285"/>
    <mergeCell ref="B375:C375"/>
    <mergeCell ref="B484:C484"/>
    <mergeCell ref="B338:C338"/>
    <mergeCell ref="B45:C45"/>
    <mergeCell ref="B9:C9"/>
    <mergeCell ref="Q3:Q4"/>
    <mergeCell ref="A3:A4"/>
    <mergeCell ref="E3:G3"/>
    <mergeCell ref="H3:J3"/>
    <mergeCell ref="K3:M3"/>
    <mergeCell ref="N3:N4"/>
    <mergeCell ref="O3:O4"/>
    <mergeCell ref="P3:P4"/>
    <mergeCell ref="B3:D3"/>
    <mergeCell ref="B4:C4"/>
  </mergeCells>
  <pageMargins left="0.59055118110236227" right="0.31496062992125984" top="0.55118110236220474" bottom="0.35433070866141736" header="0.31496062992125984" footer="0.31496062992125984"/>
  <pageSetup paperSize="9" scale="80" orientation="portrait" r:id="rId1"/>
  <colBreaks count="1" manualBreakCount="1">
    <brk id="13" max="4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01.01.2024</vt:lpstr>
      <vt:lpstr>'на 01.01.2024'!Заголовки_для_печати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2024-03-27T07:03:26Z</dcterms:modified>
</cp:coreProperties>
</file>