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январь-март 20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<sst xmlns="http://schemas.openxmlformats.org/spreadsheetml/2006/main" count="39" uniqueCount="39">
  <si>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</si>
  <si>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</si>
  <si>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>за январь-март 2014 года</t>
  </si>
  <si>
    <t xml:space="preserve">        Справочно</t>
  </si>
  <si>
    <t>№ п/п</t>
  </si>
  <si>
    <t>Наименование отрасли</t>
  </si>
  <si>
    <t>среднесп. численн за январь-март 2014г.  (чел.)</t>
  </si>
  <si>
    <t>Фонд з/пл за январь-март 2014г. (тыс. руб.)</t>
  </si>
  <si>
    <t>среднемесячная з/пл за январь-март 2014г. (руб.)</t>
  </si>
  <si>
    <t>среднемесячная з/пл за январь-март 2013г. (руб.)</t>
  </si>
  <si>
    <t>% 2014г к 2013г.</t>
  </si>
  <si>
    <t>Численность за январь-март 2013 г</t>
  </si>
  <si>
    <t>Фонд з/пл за январь-март 2013г.</t>
  </si>
  <si>
    <t>Сельское хозяйство, охота и лесное хозяйство</t>
  </si>
  <si>
    <t>в т.ч: сельское хозяйство</t>
  </si>
  <si>
    <t xml:space="preserve">         лесное хозяйство</t>
  </si>
  <si>
    <t xml:space="preserve">         растениеводство</t>
  </si>
  <si>
    <t>Рыболовство  и рыбоводство</t>
  </si>
  <si>
    <t>нет данных</t>
  </si>
  <si>
    <t>Промышленность</t>
  </si>
  <si>
    <t xml:space="preserve">   в т.ч: добыча полезных ископаемых</t>
  </si>
  <si>
    <t xml:space="preserve">         обрабатывающие производства</t>
  </si>
  <si>
    <t xml:space="preserve">         производство и распределение              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</si>
  <si>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</si>
  <si>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</si>
  <si>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</si>
  <si>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</si>
  <si>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</si>
  <si>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</si>
  <si>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</si>
  <si>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</si>
  <si>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</si>
  <si>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</si>
  <si>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т.ч: деятельность по организации отдыха и развлечений, культуры и спорта</t>
  </si>
  <si>
    <t>ИТОГО по району</t>
  </si>
  <si>
    <t>Исполнитель:</t>
  </si>
  <si>
    <t>Главный специалист отдела социально-экономического анализа, прогнозирования и обеспечения охраны труда</t>
  </si>
  <si>
    <t>Ким Наталья Федоровна</t>
  </si>
  <si>
    <t>тел 28-154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</si>
</sst>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i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0"/>
      <name val="Arial Cyr"/>
      <family val="2"/>
    </font>
    <font>
      <b/>
      <sz val="11"/>
      <color indexed="8"/>
      <name val="Arial Cyr"/>
      <family val="2"/>
    </font>
    <font>
      <b/>
      <sz val="10"/>
      <name val="Arial Cyr"/>
      <family val="2"/>
    </font>
    <font>
      <sz val="8"/>
      <color indexed="8"/>
      <name val="Arial Cyr"/>
      <family val="0"/>
    </font>
    <font>
      <sz val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3" fontId="5" fillId="0" borderId="11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3" fontId="6" fillId="33" borderId="15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 wrapText="1"/>
    </xf>
    <xf numFmtId="164" fontId="5" fillId="33" borderId="15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wrapText="1"/>
    </xf>
    <xf numFmtId="3" fontId="6" fillId="33" borderId="13" xfId="0" applyNumberFormat="1" applyFont="1" applyFill="1" applyBorder="1" applyAlignment="1">
      <alignment horizontal="right" vertical="center" wrapText="1"/>
    </xf>
    <xf numFmtId="164" fontId="6" fillId="33" borderId="13" xfId="0" applyNumberFormat="1" applyFont="1" applyFill="1" applyBorder="1" applyAlignment="1">
      <alignment horizontal="right" vertical="center" wrapText="1"/>
    </xf>
    <xf numFmtId="164" fontId="6" fillId="33" borderId="11" xfId="0" applyNumberFormat="1" applyFont="1" applyFill="1" applyBorder="1" applyAlignment="1">
      <alignment horizontal="right" vertical="center" wrapText="1"/>
    </xf>
    <xf numFmtId="164" fontId="5" fillId="33" borderId="11" xfId="0" applyNumberFormat="1" applyFont="1" applyFill="1" applyBorder="1" applyAlignment="1">
      <alignment horizontal="right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164" fontId="6" fillId="33" borderId="11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wrapText="1"/>
    </xf>
    <xf numFmtId="3" fontId="5" fillId="0" borderId="17" xfId="0" applyNumberFormat="1" applyFont="1" applyFill="1" applyBorder="1" applyAlignment="1">
      <alignment horizontal="right" vertical="center" wrapText="1"/>
    </xf>
    <xf numFmtId="164" fontId="6" fillId="0" borderId="17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164" fontId="6" fillId="0" borderId="17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164" fontId="8" fillId="0" borderId="21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65" fontId="9" fillId="0" borderId="0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4" fontId="1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center" vertical="center" wrapText="1"/>
    </xf>
    <xf numFmtId="164" fontId="6" fillId="33" borderId="22" xfId="0" applyNumberFormat="1" applyFont="1" applyFill="1" applyBorder="1" applyAlignment="1">
      <alignment horizontal="center" vertical="center" wrapText="1"/>
    </xf>
    <xf numFmtId="164" fontId="6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1"/>
    </sheetView>
  </sheetViews>
  <sheetFormatPr defaultColWidth="9.140625" defaultRowHeight="12.75"/>
  <cols>
    <col min="1" max="1" width="3.57421875" style="1" customWidth="1"/>
    <col min="2" max="2" width="48.421875" style="1" customWidth="1"/>
    <col min="3" max="3" width="16.57421875" style="1" customWidth="1"/>
    <col min="4" max="4" width="15.00390625" style="1" customWidth="1"/>
    <col min="5" max="5" width="15.7109375" style="1" customWidth="1"/>
    <col min="6" max="6" width="15.57421875" style="1" customWidth="1"/>
    <col min="7" max="7" width="14.421875" style="1" customWidth="1"/>
    <col min="8" max="8" width="15.421875" style="1" customWidth="1"/>
    <col min="9" max="9" width="13.8515625" style="1" customWidth="1"/>
    <col min="10" max="16384" width="9.140625" style="1" customWidth="1"/>
  </cols>
  <sheetData>
    <row r="1" spans="1:9" ht="16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6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16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</row>
    <row r="4" spans="1:9" ht="15.75" customHeight="1" thickBot="1">
      <c r="A4" s="68" t="s">
        <v>3</v>
      </c>
      <c r="B4" s="68"/>
      <c r="C4" s="68"/>
      <c r="D4" s="68"/>
      <c r="E4" s="68"/>
      <c r="F4" s="68"/>
      <c r="G4" s="68"/>
      <c r="H4" s="68"/>
      <c r="I4" s="68"/>
    </row>
    <row r="5" spans="1:9" s="4" customFormat="1" ht="60.75" thickBo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3" t="s">
        <v>11</v>
      </c>
      <c r="I5" s="2" t="s">
        <v>12</v>
      </c>
    </row>
    <row r="6" spans="1:10" s="13" customFormat="1" ht="16.5" customHeight="1">
      <c r="A6" s="5">
        <v>1</v>
      </c>
      <c r="B6" s="6" t="s">
        <v>13</v>
      </c>
      <c r="C6" s="7">
        <f>C7+C8+C9</f>
        <v>3</v>
      </c>
      <c r="D6" s="8">
        <f>D7+D8+D9</f>
        <v>305.3</v>
      </c>
      <c r="E6" s="9">
        <f>D6/C6/3*1000</f>
        <v>33922.222222222226</v>
      </c>
      <c r="F6" s="9">
        <f>I6/H6/3*1000</f>
        <v>37477.77777777778</v>
      </c>
      <c r="G6" s="8">
        <f aca="true" t="shared" si="0" ref="G6:G27">E6/F6*100</f>
        <v>90.5128965312778</v>
      </c>
      <c r="H6" s="10">
        <f>H7+H8+H9</f>
        <v>3</v>
      </c>
      <c r="I6" s="11">
        <v>337.3</v>
      </c>
      <c r="J6" s="12"/>
    </row>
    <row r="7" spans="1:10" s="13" customFormat="1" ht="14.25">
      <c r="A7" s="5"/>
      <c r="B7" s="6" t="s">
        <v>14</v>
      </c>
      <c r="C7" s="14"/>
      <c r="D7" s="9"/>
      <c r="E7" s="9"/>
      <c r="F7" s="9"/>
      <c r="G7" s="8"/>
      <c r="H7" s="10"/>
      <c r="I7" s="15">
        <v>0</v>
      </c>
      <c r="J7" s="12"/>
    </row>
    <row r="8" spans="1:10" s="13" customFormat="1" ht="14.25">
      <c r="A8" s="5"/>
      <c r="B8" s="6" t="s">
        <v>15</v>
      </c>
      <c r="C8" s="14"/>
      <c r="D8" s="9"/>
      <c r="E8" s="9"/>
      <c r="F8" s="9"/>
      <c r="G8" s="8"/>
      <c r="H8" s="10"/>
      <c r="I8" s="15">
        <v>0</v>
      </c>
      <c r="J8" s="12"/>
    </row>
    <row r="9" spans="1:10" s="13" customFormat="1" ht="14.25">
      <c r="A9" s="16"/>
      <c r="B9" s="17" t="s">
        <v>16</v>
      </c>
      <c r="C9" s="18">
        <v>3</v>
      </c>
      <c r="D9" s="19">
        <v>305.3</v>
      </c>
      <c r="E9" s="19">
        <f>D9/C9/3*1000</f>
        <v>33922.222222222226</v>
      </c>
      <c r="F9" s="19">
        <f>I9/H9/3*1000</f>
        <v>37477.77777777778</v>
      </c>
      <c r="G9" s="20"/>
      <c r="H9" s="21">
        <v>3</v>
      </c>
      <c r="I9" s="22">
        <v>337.3</v>
      </c>
      <c r="J9" s="12"/>
    </row>
    <row r="10" spans="1:10" s="13" customFormat="1" ht="14.25">
      <c r="A10" s="16">
        <v>2</v>
      </c>
      <c r="B10" s="23" t="s">
        <v>17</v>
      </c>
      <c r="C10" s="69" t="s">
        <v>18</v>
      </c>
      <c r="D10" s="70"/>
      <c r="E10" s="70"/>
      <c r="F10" s="70"/>
      <c r="G10" s="70"/>
      <c r="H10" s="70"/>
      <c r="I10" s="71"/>
      <c r="J10" s="12"/>
    </row>
    <row r="11" spans="1:10" s="13" customFormat="1" ht="18.75" customHeight="1">
      <c r="A11" s="16">
        <v>3</v>
      </c>
      <c r="B11" s="23" t="s">
        <v>19</v>
      </c>
      <c r="C11" s="24">
        <f>SUM(C12,C13,C14)</f>
        <v>8690</v>
      </c>
      <c r="D11" s="25">
        <f>SUM(D12,D13,D14)</f>
        <v>1687938.9</v>
      </c>
      <c r="E11" s="26">
        <f>D11/C11/3*1000</f>
        <v>64746.40966628307</v>
      </c>
      <c r="F11" s="25">
        <f>I11/H11/3*1000</f>
        <v>56582.632989768565</v>
      </c>
      <c r="G11" s="27">
        <f t="shared" si="0"/>
        <v>114.42806077615847</v>
      </c>
      <c r="H11" s="28">
        <f>SUM(H12:H14)</f>
        <v>8829</v>
      </c>
      <c r="I11" s="24">
        <f>SUM(I12,I13,I14)</f>
        <v>1498704.2</v>
      </c>
      <c r="J11" s="12"/>
    </row>
    <row r="12" spans="1:10" s="13" customFormat="1" ht="14.25">
      <c r="A12" s="16"/>
      <c r="B12" s="6" t="s">
        <v>20</v>
      </c>
      <c r="C12" s="29">
        <v>7849</v>
      </c>
      <c r="D12" s="26">
        <v>1573677.4</v>
      </c>
      <c r="E12" s="26">
        <v>66671</v>
      </c>
      <c r="F12" s="25">
        <v>58281.9</v>
      </c>
      <c r="G12" s="27">
        <f t="shared" si="0"/>
        <v>114.39400568615643</v>
      </c>
      <c r="H12" s="30">
        <v>7864</v>
      </c>
      <c r="I12" s="31">
        <v>1379994.4</v>
      </c>
      <c r="J12" s="12"/>
    </row>
    <row r="13" spans="1:10" s="13" customFormat="1" ht="14.25">
      <c r="A13" s="16"/>
      <c r="B13" s="6" t="s">
        <v>21</v>
      </c>
      <c r="C13" s="32">
        <v>205</v>
      </c>
      <c r="D13" s="33">
        <v>29350.5</v>
      </c>
      <c r="E13" s="26">
        <v>47218</v>
      </c>
      <c r="F13" s="25">
        <v>43288.2</v>
      </c>
      <c r="G13" s="27">
        <f t="shared" si="0"/>
        <v>109.07822455080138</v>
      </c>
      <c r="H13" s="30">
        <v>255</v>
      </c>
      <c r="I13" s="26">
        <v>33202.1</v>
      </c>
      <c r="J13" s="12"/>
    </row>
    <row r="14" spans="1:10" s="13" customFormat="1" ht="27" customHeight="1">
      <c r="A14" s="5"/>
      <c r="B14" s="6" t="s">
        <v>22</v>
      </c>
      <c r="C14" s="29">
        <v>636</v>
      </c>
      <c r="D14" s="26">
        <v>84911</v>
      </c>
      <c r="E14" s="26">
        <v>43126.3</v>
      </c>
      <c r="F14" s="25">
        <v>38955</v>
      </c>
      <c r="G14" s="27">
        <f>E14/F14*100</f>
        <v>110.70799640610961</v>
      </c>
      <c r="H14" s="30">
        <v>710</v>
      </c>
      <c r="I14" s="26">
        <v>85507.7</v>
      </c>
      <c r="J14" s="12"/>
    </row>
    <row r="15" spans="1:10" s="13" customFormat="1" ht="14.25">
      <c r="A15" s="5">
        <v>4</v>
      </c>
      <c r="B15" s="6" t="s">
        <v>23</v>
      </c>
      <c r="C15" s="29">
        <v>1243</v>
      </c>
      <c r="D15" s="33">
        <v>222049.1</v>
      </c>
      <c r="E15" s="26">
        <v>58974.2</v>
      </c>
      <c r="F15" s="25">
        <v>61019.4</v>
      </c>
      <c r="G15" s="27">
        <f t="shared" si="0"/>
        <v>96.64827907190173</v>
      </c>
      <c r="H15" s="30">
        <v>2106</v>
      </c>
      <c r="I15" s="26">
        <v>390359.7</v>
      </c>
      <c r="J15" s="12"/>
    </row>
    <row r="16" spans="1:10" s="13" customFormat="1" ht="14.25">
      <c r="A16" s="5">
        <v>5</v>
      </c>
      <c r="B16" s="6" t="s">
        <v>24</v>
      </c>
      <c r="C16" s="29">
        <v>67</v>
      </c>
      <c r="D16" s="26">
        <v>17488.4</v>
      </c>
      <c r="E16" s="26">
        <v>84360.2</v>
      </c>
      <c r="F16" s="25">
        <v>25837.4</v>
      </c>
      <c r="G16" s="27">
        <f t="shared" si="0"/>
        <v>326.50421482037666</v>
      </c>
      <c r="H16" s="30">
        <v>57</v>
      </c>
      <c r="I16" s="31">
        <v>4693.9</v>
      </c>
      <c r="J16" s="12"/>
    </row>
    <row r="17" spans="1:10" s="13" customFormat="1" ht="14.25">
      <c r="A17" s="5">
        <v>6</v>
      </c>
      <c r="B17" s="6" t="s">
        <v>25</v>
      </c>
      <c r="C17" s="29">
        <v>154</v>
      </c>
      <c r="D17" s="26">
        <v>17975.4</v>
      </c>
      <c r="E17" s="26">
        <v>38545.7</v>
      </c>
      <c r="F17" s="25">
        <v>36660.6</v>
      </c>
      <c r="G17" s="27">
        <f t="shared" si="0"/>
        <v>105.14203259084684</v>
      </c>
      <c r="H17" s="30">
        <v>144</v>
      </c>
      <c r="I17" s="31">
        <v>15988.8</v>
      </c>
      <c r="J17" s="12"/>
    </row>
    <row r="18" spans="1:10" s="13" customFormat="1" ht="14.25">
      <c r="A18" s="5">
        <v>7</v>
      </c>
      <c r="B18" s="6" t="s">
        <v>26</v>
      </c>
      <c r="C18" s="29">
        <v>2127</v>
      </c>
      <c r="D18" s="26">
        <v>445658.4</v>
      </c>
      <c r="E18" s="26">
        <v>69745.2</v>
      </c>
      <c r="F18" s="25">
        <v>79382.9</v>
      </c>
      <c r="G18" s="27">
        <f t="shared" si="0"/>
        <v>87.85922408982287</v>
      </c>
      <c r="H18" s="30">
        <v>2072</v>
      </c>
      <c r="I18" s="26">
        <v>494362.1</v>
      </c>
      <c r="J18" s="12"/>
    </row>
    <row r="19" spans="1:10" s="13" customFormat="1" ht="14.25">
      <c r="A19" s="5">
        <v>8</v>
      </c>
      <c r="B19" s="6" t="s">
        <v>27</v>
      </c>
      <c r="C19" s="29">
        <v>61</v>
      </c>
      <c r="D19" s="26">
        <v>7831.2</v>
      </c>
      <c r="E19" s="26">
        <f>D19/C19/3*1000</f>
        <v>42793.44262295081</v>
      </c>
      <c r="F19" s="25">
        <f>I19/H19/3*1000</f>
        <v>36714.47368421053</v>
      </c>
      <c r="G19" s="27">
        <f t="shared" si="0"/>
        <v>116.55741817525936</v>
      </c>
      <c r="H19" s="30">
        <v>76</v>
      </c>
      <c r="I19" s="26">
        <v>8370.9</v>
      </c>
      <c r="J19" s="12"/>
    </row>
    <row r="20" spans="1:10" s="13" customFormat="1" ht="28.5">
      <c r="A20" s="5">
        <v>9</v>
      </c>
      <c r="B20" s="6" t="s">
        <v>28</v>
      </c>
      <c r="C20" s="29">
        <v>692</v>
      </c>
      <c r="D20" s="26">
        <v>128665.5</v>
      </c>
      <c r="E20" s="26">
        <v>61489.6</v>
      </c>
      <c r="F20" s="25">
        <v>63568.3</v>
      </c>
      <c r="G20" s="27">
        <f t="shared" si="0"/>
        <v>96.72997390208641</v>
      </c>
      <c r="H20" s="30">
        <v>459</v>
      </c>
      <c r="I20" s="31">
        <v>88615.1</v>
      </c>
      <c r="J20" s="12"/>
    </row>
    <row r="21" spans="1:10" s="13" customFormat="1" ht="42.75">
      <c r="A21" s="5">
        <v>10</v>
      </c>
      <c r="B21" s="6" t="s">
        <v>29</v>
      </c>
      <c r="C21" s="29">
        <v>1019</v>
      </c>
      <c r="D21" s="26">
        <v>174634</v>
      </c>
      <c r="E21" s="26">
        <v>56446.8</v>
      </c>
      <c r="F21" s="25">
        <v>52419.7</v>
      </c>
      <c r="G21" s="27">
        <f t="shared" si="0"/>
        <v>107.68241710654583</v>
      </c>
      <c r="H21" s="30">
        <v>990</v>
      </c>
      <c r="I21" s="31">
        <v>158860.8</v>
      </c>
      <c r="J21" s="12"/>
    </row>
    <row r="22" spans="1:10" s="13" customFormat="1" ht="14.25">
      <c r="A22" s="5">
        <v>11</v>
      </c>
      <c r="B22" s="6" t="s">
        <v>30</v>
      </c>
      <c r="C22" s="29">
        <v>1964</v>
      </c>
      <c r="D22" s="26">
        <v>189603.1</v>
      </c>
      <c r="E22" s="26">
        <v>32167.6</v>
      </c>
      <c r="F22" s="25">
        <v>29018.3</v>
      </c>
      <c r="G22" s="27">
        <f t="shared" si="0"/>
        <v>110.85280667716579</v>
      </c>
      <c r="H22" s="30">
        <v>2021</v>
      </c>
      <c r="I22" s="31">
        <v>176030</v>
      </c>
      <c r="J22" s="12"/>
    </row>
    <row r="23" spans="1:10" s="13" customFormat="1" ht="28.5">
      <c r="A23" s="5">
        <v>12</v>
      </c>
      <c r="B23" s="6" t="s">
        <v>31</v>
      </c>
      <c r="C23" s="29">
        <v>1188</v>
      </c>
      <c r="D23" s="26">
        <v>144009.4</v>
      </c>
      <c r="E23" s="26">
        <v>40388.2</v>
      </c>
      <c r="F23" s="25">
        <v>32112.2</v>
      </c>
      <c r="G23" s="27">
        <f t="shared" si="0"/>
        <v>125.77213644658416</v>
      </c>
      <c r="H23" s="30">
        <v>1155</v>
      </c>
      <c r="I23" s="31">
        <v>111348.9</v>
      </c>
      <c r="J23" s="12"/>
    </row>
    <row r="24" spans="1:10" s="13" customFormat="1" ht="28.5">
      <c r="A24" s="5">
        <v>13</v>
      </c>
      <c r="B24" s="6" t="s">
        <v>32</v>
      </c>
      <c r="C24" s="34">
        <v>497</v>
      </c>
      <c r="D24" s="26">
        <v>52126.7</v>
      </c>
      <c r="E24" s="26">
        <v>34431.1</v>
      </c>
      <c r="F24" s="25">
        <v>32597.8</v>
      </c>
      <c r="G24" s="27">
        <f t="shared" si="0"/>
        <v>105.62399916558786</v>
      </c>
      <c r="H24" s="30">
        <v>555</v>
      </c>
      <c r="I24" s="31">
        <v>54674.9</v>
      </c>
      <c r="J24" s="12"/>
    </row>
    <row r="25" spans="1:10" s="13" customFormat="1" ht="29.25" customHeight="1">
      <c r="A25" s="5"/>
      <c r="B25" s="6" t="s">
        <v>33</v>
      </c>
      <c r="C25" s="34">
        <v>423</v>
      </c>
      <c r="D25" s="26">
        <v>45494.1</v>
      </c>
      <c r="E25" s="26">
        <v>33922.2</v>
      </c>
      <c r="F25" s="25">
        <v>37477.8</v>
      </c>
      <c r="G25" s="27">
        <f t="shared" si="0"/>
        <v>90.51278356787216</v>
      </c>
      <c r="H25" s="30">
        <v>480</v>
      </c>
      <c r="I25" s="31">
        <v>48758.2</v>
      </c>
      <c r="J25" s="12"/>
    </row>
    <row r="26" spans="1:10" s="13" customFormat="1" ht="21.75" customHeight="1" thickBot="1">
      <c r="A26" s="5"/>
      <c r="B26" s="35"/>
      <c r="C26" s="36"/>
      <c r="D26" s="37"/>
      <c r="E26" s="37"/>
      <c r="F26" s="37"/>
      <c r="G26" s="38"/>
      <c r="H26" s="39"/>
      <c r="I26" s="40"/>
      <c r="J26" s="12"/>
    </row>
    <row r="27" spans="1:10" s="49" customFormat="1" ht="31.5" customHeight="1" thickBot="1">
      <c r="A27" s="41"/>
      <c r="B27" s="42" t="s">
        <v>34</v>
      </c>
      <c r="C27" s="43">
        <f>C6+C11+C15+C16+C17+C18+C19+C20+C21+C22+C23+C24</f>
        <v>17705</v>
      </c>
      <c r="D27" s="44">
        <f>D6+D11+D15+D16+D17+D18+D19+D20+D21+D22+D23+D24</f>
        <v>3088285.4000000004</v>
      </c>
      <c r="E27" s="45">
        <f>D27/C27/3*1000</f>
        <v>58143.37569424833</v>
      </c>
      <c r="F27" s="45">
        <f>I27/H27/3*1000</f>
        <v>54193.00373639465</v>
      </c>
      <c r="G27" s="46">
        <f t="shared" si="0"/>
        <v>107.28945008671059</v>
      </c>
      <c r="H27" s="47">
        <f>SUM(H6,H10,H11,H15:H24)</f>
        <v>18467</v>
      </c>
      <c r="I27" s="48">
        <f>I6+I11+I15+I16+I17+I18+I19+I20+I21+I22+I23+I24</f>
        <v>3002346.5999999996</v>
      </c>
      <c r="J27" s="12"/>
    </row>
    <row r="28" spans="2:10" ht="12.75" customHeight="1">
      <c r="B28" s="50"/>
      <c r="C28" s="51"/>
      <c r="D28" s="52"/>
      <c r="E28" s="53"/>
      <c r="F28" s="54"/>
      <c r="G28" s="53"/>
      <c r="H28" s="55"/>
      <c r="J28" s="12"/>
    </row>
    <row r="29" spans="2:10" ht="12.75" customHeight="1">
      <c r="B29" s="50" t="s">
        <v>35</v>
      </c>
      <c r="C29" s="51"/>
      <c r="D29" s="52"/>
      <c r="E29" s="53"/>
      <c r="F29" s="54"/>
      <c r="G29" s="53"/>
      <c r="H29" s="55"/>
      <c r="J29" s="12"/>
    </row>
    <row r="30" spans="2:9" ht="25.5" customHeight="1">
      <c r="B30" s="56" t="s">
        <v>36</v>
      </c>
      <c r="C30" s="57"/>
      <c r="D30" s="58"/>
      <c r="E30" s="53"/>
      <c r="F30" s="59"/>
      <c r="G30" s="60"/>
      <c r="H30" s="55"/>
      <c r="I30" s="58"/>
    </row>
    <row r="31" spans="2:9" ht="12.75">
      <c r="B31" s="56" t="s">
        <v>37</v>
      </c>
      <c r="C31" s="57"/>
      <c r="D31" s="58"/>
      <c r="E31" s="53"/>
      <c r="F31" s="59"/>
      <c r="G31" s="60"/>
      <c r="H31" s="55"/>
      <c r="I31" s="58"/>
    </row>
    <row r="32" spans="2:8" ht="12.75" customHeight="1">
      <c r="B32" s="56" t="s">
        <v>38</v>
      </c>
      <c r="C32" s="54"/>
      <c r="D32" s="54"/>
      <c r="E32" s="54"/>
      <c r="F32" s="54"/>
      <c r="G32" s="61"/>
      <c r="H32" s="54"/>
    </row>
    <row r="33" spans="3:9" ht="12.75" customHeight="1">
      <c r="C33" s="62"/>
      <c r="D33" s="62"/>
      <c r="E33" s="63"/>
      <c r="F33" s="62"/>
      <c r="G33" s="54"/>
      <c r="H33" s="54"/>
      <c r="I33" s="64"/>
    </row>
    <row r="34" spans="2:5" ht="12.75" customHeight="1">
      <c r="B34" s="56"/>
      <c r="E34" s="64"/>
    </row>
    <row r="35" spans="2:6" ht="12.75">
      <c r="B35" s="56"/>
      <c r="F35" s="64"/>
    </row>
    <row r="36" spans="2:5" ht="12.75">
      <c r="B36" s="65"/>
      <c r="E36" s="66"/>
    </row>
  </sheetData>
  <sheetProtection/>
  <mergeCells count="5">
    <mergeCell ref="A1:I1"/>
    <mergeCell ref="A2:I2"/>
    <mergeCell ref="A3:I3"/>
    <mergeCell ref="A4:I4"/>
    <mergeCell ref="C10:I10"/>
  </mergeCells>
  <printOptions/>
  <pageMargins left="0.41" right="0.17" top="0.31" bottom="0.16" header="0.16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2015-02-19T09:58:16Z</dcterms:created>
  <dcterms:modified xsi:type="dcterms:W3CDTF">2015-02-19T11:09:15Z</dcterms:modified>
  <cp:category/>
  <cp:version/>
  <cp:contentType/>
  <cp:contentStatus/>
</cp:coreProperties>
</file>