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январь-июнь 20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<sst xmlns="http://schemas.openxmlformats.org/spreadsheetml/2006/main" count="39" uniqueCount="39">
  <si>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</si>
  <si>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</si>
  <si>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январь-июнь 2014 года</t>
  </si>
  <si>
    <t xml:space="preserve">        Справочно</t>
  </si>
  <si>
    <t>№ п/п</t>
  </si>
  <si>
    <t>Наименование отрасли</t>
  </si>
  <si>
    <t>среднесп. численн за январь-июнь 2014г.  (чел.)</t>
  </si>
  <si>
    <t>Фонд з/пл за январь-июнь 2014г. (тыс. руб.)</t>
  </si>
  <si>
    <t>среднемесячная з/пл за январь-июнь 2014г. (руб.)</t>
  </si>
  <si>
    <t>среднемесячная з/пл за январь-июнь 2013г. (руб.)</t>
  </si>
  <si>
    <t>% 2014г к 2013г.</t>
  </si>
  <si>
    <t>Численность за январь-июнь 2013 г</t>
  </si>
  <si>
    <t>Фонд з/пл за январь-июнь 2013г.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</si>
  <si>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</si>
  <si>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</si>
  <si>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</si>
  <si>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 xml:space="preserve">         растениеводство</t>
  </si>
  <si>
    <t>Рыболовство  и рыбоводство</t>
  </si>
  <si>
    <t>нет данных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</si>
  <si>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</si>
  <si>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</si>
  <si>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</si>
  <si>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</si>
  <si>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</si>
  <si>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</si>
  <si>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</si>
  <si>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</si>
  <si>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</si>
  <si>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</si>
  <si>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</si>
  <si>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</si>
  <si>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</si>
  <si>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</si>
  <si>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</si>
  <si>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>ИТОГО по району</t>
  </si>
  <si>
    <t>Исполнитель:</t>
  </si>
  <si>
    <t>Главный специалист отдела социально-экономического анализа, прогнозирования и обеспечения охраны труда</t>
  </si>
  <si>
    <t>Ким Наталья Федоровна</t>
  </si>
  <si>
    <t>тел 28-154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</si>
</sst>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0"/>
      <name val="Arial Cyr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sz val="8"/>
      <color indexed="8"/>
      <name val="Arial Cyr"/>
      <family val="0"/>
    </font>
    <font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 wrapText="1"/>
    </xf>
    <xf numFmtId="164" fontId="5" fillId="33" borderId="15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wrapText="1"/>
    </xf>
    <xf numFmtId="3" fontId="6" fillId="33" borderId="13" xfId="0" applyNumberFormat="1" applyFont="1" applyFill="1" applyBorder="1" applyAlignment="1">
      <alignment horizontal="right" vertical="center" wrapText="1"/>
    </xf>
    <xf numFmtId="164" fontId="6" fillId="33" borderId="13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9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4" fontId="1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center"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164" fontId="6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57421875" style="1" customWidth="1"/>
    <col min="2" max="2" width="48.421875" style="1" customWidth="1"/>
    <col min="3" max="3" width="16.57421875" style="1" customWidth="1"/>
    <col min="4" max="4" width="15.00390625" style="1" customWidth="1"/>
    <col min="5" max="5" width="15.7109375" style="1" customWidth="1"/>
    <col min="6" max="6" width="15.57421875" style="1" customWidth="1"/>
    <col min="7" max="7" width="14.421875" style="1" customWidth="1"/>
    <col min="8" max="8" width="15.421875" style="1" customWidth="1"/>
    <col min="9" max="9" width="13.8515625" style="1" customWidth="1"/>
    <col min="10" max="16384" width="9.140625" style="1" customWidth="1"/>
  </cols>
  <sheetData>
    <row r="1" spans="1:9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9" ht="16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</row>
    <row r="4" spans="1:9" ht="15.75" customHeight="1" thickBot="1">
      <c r="A4" s="67" t="s">
        <v>3</v>
      </c>
      <c r="B4" s="67"/>
      <c r="C4" s="67"/>
      <c r="D4" s="67"/>
      <c r="E4" s="67"/>
      <c r="F4" s="67"/>
      <c r="G4" s="67"/>
      <c r="H4" s="67"/>
      <c r="I4" s="67"/>
    </row>
    <row r="5" spans="1:9" s="4" customFormat="1" ht="60.75" thickBo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10" s="12" customFormat="1" ht="16.5" customHeight="1">
      <c r="A6" s="5">
        <v>1</v>
      </c>
      <c r="B6" s="6" t="s">
        <v>13</v>
      </c>
      <c r="C6" s="7">
        <f>C7+C8+C9</f>
        <v>3</v>
      </c>
      <c r="D6" s="8">
        <f>D7+D8+D9</f>
        <v>749.6</v>
      </c>
      <c r="E6" s="9">
        <f>D6/C6/6*1000</f>
        <v>41644.444444444445</v>
      </c>
      <c r="F6" s="9">
        <f>I6/H6/6*1000</f>
        <v>44472.22222222222</v>
      </c>
      <c r="G6" s="8">
        <f>E6/F6*100</f>
        <v>93.64147407870082</v>
      </c>
      <c r="H6" s="10">
        <f>H7+H8+H9</f>
        <v>3</v>
      </c>
      <c r="I6" s="8">
        <f>I7+I8+I9</f>
        <v>800.5</v>
      </c>
      <c r="J6" s="11"/>
    </row>
    <row r="7" spans="1:10" s="12" customFormat="1" ht="14.25">
      <c r="A7" s="5"/>
      <c r="B7" s="6" t="s">
        <v>14</v>
      </c>
      <c r="C7" s="13"/>
      <c r="D7" s="9"/>
      <c r="E7" s="9"/>
      <c r="F7" s="9"/>
      <c r="G7" s="8"/>
      <c r="H7" s="10"/>
      <c r="I7" s="14"/>
      <c r="J7" s="11"/>
    </row>
    <row r="8" spans="1:10" s="12" customFormat="1" ht="14.25">
      <c r="A8" s="5"/>
      <c r="B8" s="6" t="s">
        <v>15</v>
      </c>
      <c r="C8" s="13"/>
      <c r="D8" s="9"/>
      <c r="E8" s="9"/>
      <c r="F8" s="9"/>
      <c r="G8" s="8"/>
      <c r="H8" s="10"/>
      <c r="I8" s="14"/>
      <c r="J8" s="11"/>
    </row>
    <row r="9" spans="1:10" s="12" customFormat="1" ht="14.25">
      <c r="A9" s="15"/>
      <c r="B9" s="16" t="s">
        <v>16</v>
      </c>
      <c r="C9" s="17">
        <v>3</v>
      </c>
      <c r="D9" s="18">
        <v>749.6</v>
      </c>
      <c r="E9" s="18">
        <f>D9/C9/6*1000</f>
        <v>41644.444444444445</v>
      </c>
      <c r="F9" s="18">
        <f>I9/H9/6*1000</f>
        <v>44472.22222222222</v>
      </c>
      <c r="G9" s="19"/>
      <c r="H9" s="20">
        <v>3</v>
      </c>
      <c r="I9" s="21">
        <v>800.5</v>
      </c>
      <c r="J9" s="11"/>
    </row>
    <row r="10" spans="1:10" s="12" customFormat="1" ht="14.25">
      <c r="A10" s="15">
        <v>2</v>
      </c>
      <c r="B10" s="22" t="s">
        <v>17</v>
      </c>
      <c r="C10" s="68" t="s">
        <v>18</v>
      </c>
      <c r="D10" s="69"/>
      <c r="E10" s="69"/>
      <c r="F10" s="69"/>
      <c r="G10" s="69"/>
      <c r="H10" s="69"/>
      <c r="I10" s="70"/>
      <c r="J10" s="11"/>
    </row>
    <row r="11" spans="1:10" s="12" customFormat="1" ht="18.75" customHeight="1">
      <c r="A11" s="15">
        <v>3</v>
      </c>
      <c r="B11" s="22" t="s">
        <v>19</v>
      </c>
      <c r="C11" s="23">
        <f>SUM(C12,C13,C14)</f>
        <v>8664</v>
      </c>
      <c r="D11" s="24">
        <f>SUM(D12,D13,D14)</f>
        <v>3382598.5</v>
      </c>
      <c r="E11" s="25">
        <f>D11/C11/6*1000</f>
        <v>65069.99269005848</v>
      </c>
      <c r="F11" s="24">
        <f>I11/H11/6*1000</f>
        <v>56180.37468713809</v>
      </c>
      <c r="G11" s="26">
        <f aca="true" t="shared" si="0" ref="G11:G25">E11/F11*100</f>
        <v>115.82335121904335</v>
      </c>
      <c r="H11" s="27">
        <f>SUM(H12:H14)</f>
        <v>8923</v>
      </c>
      <c r="I11" s="23">
        <f>SUM(I12,I13,I14)</f>
        <v>3007784.8999999994</v>
      </c>
      <c r="J11" s="11"/>
    </row>
    <row r="12" spans="1:10" s="12" customFormat="1" ht="14.25">
      <c r="A12" s="15"/>
      <c r="B12" s="6" t="s">
        <v>20</v>
      </c>
      <c r="C12" s="28">
        <v>7845</v>
      </c>
      <c r="D12" s="25">
        <v>3153557.8</v>
      </c>
      <c r="E12" s="25">
        <v>66731.1</v>
      </c>
      <c r="F12" s="24">
        <v>57180.6</v>
      </c>
      <c r="G12" s="26">
        <f t="shared" si="0"/>
        <v>116.7023431023809</v>
      </c>
      <c r="H12" s="29">
        <v>7936</v>
      </c>
      <c r="I12" s="30">
        <v>2734215.8</v>
      </c>
      <c r="J12" s="11"/>
    </row>
    <row r="13" spans="1:10" s="12" customFormat="1" ht="14.25">
      <c r="A13" s="15"/>
      <c r="B13" s="6" t="s">
        <v>21</v>
      </c>
      <c r="C13" s="31">
        <v>203</v>
      </c>
      <c r="D13" s="32">
        <v>62524.7</v>
      </c>
      <c r="E13" s="25">
        <v>50840.2</v>
      </c>
      <c r="F13" s="24">
        <v>44487</v>
      </c>
      <c r="G13" s="26">
        <f t="shared" si="0"/>
        <v>114.2810259176838</v>
      </c>
      <c r="H13" s="29">
        <v>250</v>
      </c>
      <c r="I13" s="25">
        <v>66915.8</v>
      </c>
      <c r="J13" s="11"/>
    </row>
    <row r="14" spans="1:10" s="12" customFormat="1" ht="27" customHeight="1">
      <c r="A14" s="5"/>
      <c r="B14" s="6" t="s">
        <v>22</v>
      </c>
      <c r="C14" s="28">
        <v>616</v>
      </c>
      <c r="D14" s="25">
        <v>166516</v>
      </c>
      <c r="E14" s="25">
        <v>43816.9</v>
      </c>
      <c r="F14" s="24">
        <v>45425.3</v>
      </c>
      <c r="G14" s="26">
        <f t="shared" si="0"/>
        <v>96.45924187622316</v>
      </c>
      <c r="H14" s="29">
        <v>737</v>
      </c>
      <c r="I14" s="25">
        <v>206653.3</v>
      </c>
      <c r="J14" s="11"/>
    </row>
    <row r="15" spans="1:10" s="12" customFormat="1" ht="14.25">
      <c r="A15" s="5">
        <v>4</v>
      </c>
      <c r="B15" s="6" t="s">
        <v>23</v>
      </c>
      <c r="C15" s="28">
        <v>1215</v>
      </c>
      <c r="D15" s="32">
        <v>400265.5</v>
      </c>
      <c r="E15" s="25">
        <v>54502.9</v>
      </c>
      <c r="F15" s="24">
        <v>57438.8</v>
      </c>
      <c r="G15" s="26">
        <f t="shared" si="0"/>
        <v>94.88864669874718</v>
      </c>
      <c r="H15" s="29">
        <v>1989</v>
      </c>
      <c r="I15" s="25">
        <v>692442.4</v>
      </c>
      <c r="J15" s="11"/>
    </row>
    <row r="16" spans="1:10" s="12" customFormat="1" ht="14.25">
      <c r="A16" s="5">
        <v>5</v>
      </c>
      <c r="B16" s="6" t="s">
        <v>24</v>
      </c>
      <c r="C16" s="28">
        <v>61</v>
      </c>
      <c r="D16" s="25">
        <v>30722.9</v>
      </c>
      <c r="E16" s="25">
        <v>81320.2</v>
      </c>
      <c r="F16" s="24">
        <v>26191.7</v>
      </c>
      <c r="G16" s="26">
        <f t="shared" si="0"/>
        <v>310.4808011698362</v>
      </c>
      <c r="H16" s="29">
        <v>54</v>
      </c>
      <c r="I16" s="30">
        <v>9019.8</v>
      </c>
      <c r="J16" s="11"/>
    </row>
    <row r="17" spans="1:10" s="12" customFormat="1" ht="14.25">
      <c r="A17" s="5">
        <v>6</v>
      </c>
      <c r="B17" s="6" t="s">
        <v>25</v>
      </c>
      <c r="C17" s="28">
        <v>152</v>
      </c>
      <c r="D17" s="25">
        <v>35399.1</v>
      </c>
      <c r="E17" s="25">
        <v>38352.7</v>
      </c>
      <c r="F17" s="24">
        <v>37441.1</v>
      </c>
      <c r="G17" s="26">
        <f t="shared" si="0"/>
        <v>102.43475752582054</v>
      </c>
      <c r="H17" s="29">
        <v>149</v>
      </c>
      <c r="I17" s="30">
        <v>33847.2</v>
      </c>
      <c r="J17" s="11"/>
    </row>
    <row r="18" spans="1:10" s="12" customFormat="1" ht="14.25">
      <c r="A18" s="5">
        <v>7</v>
      </c>
      <c r="B18" s="6" t="s">
        <v>26</v>
      </c>
      <c r="C18" s="28">
        <v>2138</v>
      </c>
      <c r="D18" s="25">
        <v>1046182.4</v>
      </c>
      <c r="E18" s="25">
        <v>81500</v>
      </c>
      <c r="F18" s="24">
        <v>84307.3</v>
      </c>
      <c r="G18" s="26">
        <f t="shared" si="0"/>
        <v>96.67015786296086</v>
      </c>
      <c r="H18" s="29">
        <v>2073</v>
      </c>
      <c r="I18" s="25">
        <v>1050392.6</v>
      </c>
      <c r="J18" s="11"/>
    </row>
    <row r="19" spans="1:10" s="12" customFormat="1" ht="14.25">
      <c r="A19" s="5">
        <v>8</v>
      </c>
      <c r="B19" s="6" t="s">
        <v>27</v>
      </c>
      <c r="C19" s="28">
        <v>62</v>
      </c>
      <c r="D19" s="25">
        <v>18631.2</v>
      </c>
      <c r="E19" s="25">
        <v>50083.9</v>
      </c>
      <c r="F19" s="24">
        <f>I19/H19/6*1000</f>
        <v>37330.95238095238</v>
      </c>
      <c r="G19" s="26">
        <f t="shared" si="0"/>
        <v>134.16185981248805</v>
      </c>
      <c r="H19" s="29">
        <v>77</v>
      </c>
      <c r="I19" s="25">
        <v>17246.9</v>
      </c>
      <c r="J19" s="11"/>
    </row>
    <row r="20" spans="1:10" s="12" customFormat="1" ht="28.5">
      <c r="A20" s="5">
        <v>9</v>
      </c>
      <c r="B20" s="6" t="s">
        <v>28</v>
      </c>
      <c r="C20" s="28">
        <v>803</v>
      </c>
      <c r="D20" s="25">
        <v>257881.3</v>
      </c>
      <c r="E20" s="25">
        <v>52987.9</v>
      </c>
      <c r="F20" s="24">
        <v>58035.6</v>
      </c>
      <c r="G20" s="26">
        <f t="shared" si="0"/>
        <v>91.30240748781783</v>
      </c>
      <c r="H20" s="29">
        <v>466</v>
      </c>
      <c r="I20" s="30">
        <v>165230.3</v>
      </c>
      <c r="J20" s="11"/>
    </row>
    <row r="21" spans="1:10" s="12" customFormat="1" ht="42.75">
      <c r="A21" s="5">
        <v>10</v>
      </c>
      <c r="B21" s="6" t="s">
        <v>29</v>
      </c>
      <c r="C21" s="28">
        <v>1041</v>
      </c>
      <c r="D21" s="25">
        <v>334985.2</v>
      </c>
      <c r="E21" s="25">
        <v>52859.5</v>
      </c>
      <c r="F21" s="24">
        <v>52036</v>
      </c>
      <c r="G21" s="26">
        <f t="shared" si="0"/>
        <v>101.58255822891844</v>
      </c>
      <c r="H21" s="29">
        <v>991</v>
      </c>
      <c r="I21" s="30">
        <v>315038.1</v>
      </c>
      <c r="J21" s="11"/>
    </row>
    <row r="22" spans="1:10" s="12" customFormat="1" ht="14.25">
      <c r="A22" s="5">
        <v>11</v>
      </c>
      <c r="B22" s="6" t="s">
        <v>30</v>
      </c>
      <c r="C22" s="28">
        <v>1965</v>
      </c>
      <c r="D22" s="25">
        <v>434686.2</v>
      </c>
      <c r="E22" s="25">
        <v>36845</v>
      </c>
      <c r="F22" s="24">
        <v>33893.1</v>
      </c>
      <c r="G22" s="26">
        <f t="shared" si="0"/>
        <v>108.70944233487052</v>
      </c>
      <c r="H22" s="29">
        <v>2008</v>
      </c>
      <c r="I22" s="30">
        <v>408650.5</v>
      </c>
      <c r="J22" s="11"/>
    </row>
    <row r="23" spans="1:10" s="12" customFormat="1" ht="28.5">
      <c r="A23" s="5">
        <v>12</v>
      </c>
      <c r="B23" s="6" t="s">
        <v>31</v>
      </c>
      <c r="C23" s="28">
        <v>1182</v>
      </c>
      <c r="D23" s="25">
        <v>310435.7</v>
      </c>
      <c r="E23" s="25">
        <v>43754</v>
      </c>
      <c r="F23" s="24">
        <v>35723.9</v>
      </c>
      <c r="G23" s="26">
        <f t="shared" si="0"/>
        <v>122.47822886079067</v>
      </c>
      <c r="H23" s="29">
        <v>1143</v>
      </c>
      <c r="I23" s="30">
        <v>245206.8</v>
      </c>
      <c r="J23" s="11"/>
    </row>
    <row r="24" spans="1:10" s="12" customFormat="1" ht="28.5">
      <c r="A24" s="5">
        <v>13</v>
      </c>
      <c r="B24" s="6" t="s">
        <v>32</v>
      </c>
      <c r="C24" s="33">
        <v>477</v>
      </c>
      <c r="D24" s="25">
        <v>105612.6</v>
      </c>
      <c r="E24" s="25">
        <v>36330.8</v>
      </c>
      <c r="F24" s="24">
        <v>34479.7</v>
      </c>
      <c r="G24" s="26">
        <f t="shared" si="0"/>
        <v>105.36866620069203</v>
      </c>
      <c r="H24" s="29">
        <v>548</v>
      </c>
      <c r="I24" s="30">
        <v>114135.2</v>
      </c>
      <c r="J24" s="11"/>
    </row>
    <row r="25" spans="1:10" s="12" customFormat="1" ht="29.25" customHeight="1">
      <c r="A25" s="5"/>
      <c r="B25" s="6" t="s">
        <v>33</v>
      </c>
      <c r="C25" s="33">
        <v>405</v>
      </c>
      <c r="D25" s="25">
        <v>92391.8</v>
      </c>
      <c r="E25" s="25">
        <v>37723.4</v>
      </c>
      <c r="F25" s="24">
        <v>35888.1</v>
      </c>
      <c r="G25" s="26">
        <f t="shared" si="0"/>
        <v>105.11395142122319</v>
      </c>
      <c r="H25" s="29">
        <v>473</v>
      </c>
      <c r="I25" s="30">
        <v>102300.2</v>
      </c>
      <c r="J25" s="11"/>
    </row>
    <row r="26" spans="1:10" s="12" customFormat="1" ht="21.75" customHeight="1" thickBot="1">
      <c r="A26" s="5"/>
      <c r="B26" s="34"/>
      <c r="C26" s="35"/>
      <c r="D26" s="36"/>
      <c r="E26" s="36"/>
      <c r="F26" s="36"/>
      <c r="G26" s="37"/>
      <c r="H26" s="38"/>
      <c r="I26" s="39"/>
      <c r="J26" s="11"/>
    </row>
    <row r="27" spans="1:10" s="48" customFormat="1" ht="31.5" customHeight="1" thickBot="1">
      <c r="A27" s="40"/>
      <c r="B27" s="41" t="s">
        <v>34</v>
      </c>
      <c r="C27" s="42">
        <f>C6+C11+C15+C16+C17+C18+C19+C20+C21+C22+C23+C24</f>
        <v>17763</v>
      </c>
      <c r="D27" s="43">
        <f>D6+D11+D15+D16+D17+D18+D19+D20+D21+D22+D23+D24</f>
        <v>6358150.2</v>
      </c>
      <c r="E27" s="44">
        <f>D27/C27/6*1000</f>
        <v>59657.24821257671</v>
      </c>
      <c r="F27" s="44">
        <f>I27/H27/6*1000</f>
        <v>54817.94760457374</v>
      </c>
      <c r="G27" s="45">
        <f>E27/F27*100</f>
        <v>108.8279492747722</v>
      </c>
      <c r="H27" s="46">
        <f>SUM(H6,H10,H11,H15:H24)</f>
        <v>18424</v>
      </c>
      <c r="I27" s="47">
        <f>I6+I11+I15+I16+I17+I18+I19+I20+I21+I22+I23+I24</f>
        <v>6059795.199999999</v>
      </c>
      <c r="J27" s="11"/>
    </row>
    <row r="28" spans="2:10" ht="12.75" customHeight="1">
      <c r="B28" s="49"/>
      <c r="C28" s="50"/>
      <c r="D28" s="51"/>
      <c r="E28" s="52"/>
      <c r="F28" s="53"/>
      <c r="G28" s="52"/>
      <c r="H28" s="54"/>
      <c r="J28" s="11"/>
    </row>
    <row r="29" spans="2:10" ht="12.75" customHeight="1">
      <c r="B29" s="49" t="s">
        <v>35</v>
      </c>
      <c r="C29" s="50"/>
      <c r="D29" s="51"/>
      <c r="E29" s="52"/>
      <c r="F29" s="53"/>
      <c r="G29" s="52"/>
      <c r="H29" s="54"/>
      <c r="J29" s="11"/>
    </row>
    <row r="30" spans="2:9" ht="25.5" customHeight="1">
      <c r="B30" s="55" t="s">
        <v>36</v>
      </c>
      <c r="C30" s="56"/>
      <c r="D30" s="57"/>
      <c r="E30" s="52"/>
      <c r="F30" s="58"/>
      <c r="G30" s="59"/>
      <c r="H30" s="54"/>
      <c r="I30" s="57"/>
    </row>
    <row r="31" spans="2:9" ht="12" customHeight="1">
      <c r="B31" s="55" t="s">
        <v>37</v>
      </c>
      <c r="C31" s="56"/>
      <c r="D31" s="57"/>
      <c r="E31" s="52"/>
      <c r="F31" s="58"/>
      <c r="G31" s="59"/>
      <c r="H31" s="54"/>
      <c r="I31" s="57"/>
    </row>
    <row r="32" spans="2:8" ht="12.75" customHeight="1">
      <c r="B32" s="55" t="s">
        <v>38</v>
      </c>
      <c r="C32" s="53"/>
      <c r="D32" s="53"/>
      <c r="E32" s="53"/>
      <c r="F32" s="53"/>
      <c r="G32" s="60"/>
      <c r="H32" s="53"/>
    </row>
    <row r="33" spans="3:9" ht="12.75" customHeight="1">
      <c r="C33" s="61"/>
      <c r="D33" s="61"/>
      <c r="E33" s="62"/>
      <c r="F33" s="61"/>
      <c r="G33" s="53"/>
      <c r="H33" s="53"/>
      <c r="I33" s="63"/>
    </row>
    <row r="34" spans="2:5" ht="12.75" customHeight="1">
      <c r="B34" s="55"/>
      <c r="E34" s="63"/>
    </row>
    <row r="35" spans="2:6" ht="12.75">
      <c r="B35" s="55"/>
      <c r="F35" s="63"/>
    </row>
    <row r="36" spans="2:5" ht="12.75">
      <c r="B36" s="64"/>
      <c r="E36" s="65"/>
    </row>
  </sheetData>
  <sheetProtection/>
  <mergeCells count="5">
    <mergeCell ref="A1:I1"/>
    <mergeCell ref="A2:I2"/>
    <mergeCell ref="A3:I3"/>
    <mergeCell ref="A4:I4"/>
    <mergeCell ref="C10:I10"/>
  </mergeCells>
  <printOptions/>
  <pageMargins left="0.41" right="0.17" top="0.31" bottom="0.16" header="0.16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2015-02-19T10:14:52Z</dcterms:created>
  <dcterms:modified xsi:type="dcterms:W3CDTF">2015-02-19T11:08:46Z</dcterms:modified>
  <cp:category/>
  <cp:version/>
  <cp:contentType/>
  <cp:contentStatus/>
</cp:coreProperties>
</file>