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<sst xmlns="http://schemas.openxmlformats.org/spreadsheetml/2006/main" count="39" uniqueCount="39">
  <si>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          Среднемесячная заработная плата</t>
  </si>
  <si>
    <t>работников крупных и средних предприятий по видам экономической деятельности Октябрьского района</t>
  </si>
  <si>
    <t>за январь-декабрь 2011 года</t>
  </si>
  <si>
    <t xml:space="preserve">        Справочно</t>
  </si>
  <si>
    <t>№ п/п</t>
  </si>
  <si>
    <t>Наименование отрасли</t>
  </si>
  <si>
    <t>среднесп. численн за январь-декабрь 2011г.  (чел.)</t>
  </si>
  <si>
    <t>Фонд з/пл за январь-декабрь 2011г. (тыс. руб.)</t>
  </si>
  <si>
    <t>среднемесячная з/пл за январь-декабрь 2011г. (руб.)</t>
  </si>
  <si>
    <t>среднемесячная з/пл за январь-декабрь 2010г. (руб.)</t>
  </si>
  <si>
    <t>% 2011г к 2010г.</t>
  </si>
  <si>
    <t>Численность за январь-декабрь 2010 г</t>
  </si>
  <si>
    <t>Фонд з/пл за январь-декабрь 2010г.</t>
  </si>
  <si>
    <t>Сельское хозяйство, охота и лесное хозяйство</t>
  </si>
  <si>
    <t>в т.ч: сельское хозяйство</t>
  </si>
  <si>
    <t xml:space="preserve">         лесное хозяйство</t>
  </si>
  <si>
    <t>Промышленность</t>
  </si>
  <si>
    <t xml:space="preserve">   в т.ч: добыча полезных ископаемых</t>
  </si>
  <si>
    <t xml:space="preserve">         обрабатывающие производства</t>
  </si>
  <si>
    <t xml:space="preserve">         производство и распределение               э/энергии,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</si>
  <si>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</si>
  <si>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</si>
  <si>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</si>
  <si>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</si>
  <si>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</si>
  <si>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</si>
  <si>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Гос.управление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</si>
  <si>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</si>
  <si>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</si>
  <si>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 xml:space="preserve">в т.ч: дятельность в области здравоохранения                                                                                                                               </t>
  </si>
  <si>
    <t xml:space="preserve">          ветеринарная деятельность</t>
  </si>
  <si>
    <t xml:space="preserve">          предоставление социальных услуг</t>
  </si>
  <si>
    <t>Предоставление прочих коммунальных, социальных  и персональных услуг</t>
  </si>
  <si>
    <t>в т.ч: деятельность по организации отдыха и развлечений, культуры и спорта</t>
  </si>
  <si>
    <t xml:space="preserve">          предоставление комунальных услуг</t>
  </si>
  <si>
    <t xml:space="preserve">          предоставление персональных услуг</t>
  </si>
  <si>
    <t>ИТОГО по району</t>
  </si>
  <si>
    <t>Исп. Шимова С.К.</t>
  </si>
  <si>
    <t>тел 28-135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</si>
</sst>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</numFmts>
  <fonts count="46">
    <font>
      <sz val="10"/>
      <name val="Arial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10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sz val="8"/>
      <color indexed="8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3" fontId="6" fillId="0" borderId="17" xfId="0" applyNumberFormat="1" applyFont="1" applyFill="1" applyBorder="1" applyAlignment="1">
      <alignment horizontal="right" vertical="center" wrapText="1"/>
    </xf>
    <xf numFmtId="180" fontId="6" fillId="0" borderId="17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180" fontId="7" fillId="0" borderId="18" xfId="0" applyNumberFormat="1" applyFont="1" applyFill="1" applyBorder="1" applyAlignment="1">
      <alignment horizontal="right" vertical="center" wrapText="1"/>
    </xf>
    <xf numFmtId="180" fontId="6" fillId="0" borderId="16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17" xfId="0" applyNumberFormat="1" applyFont="1" applyFill="1" applyBorder="1" applyAlignment="1">
      <alignment horizontal="right" vertical="center" wrapText="1"/>
    </xf>
    <xf numFmtId="180" fontId="7" fillId="0" borderId="17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/>
    </xf>
    <xf numFmtId="180" fontId="7" fillId="0" borderId="19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180" fontId="7" fillId="0" borderId="19" xfId="0" applyNumberFormat="1" applyFont="1" applyFill="1" applyBorder="1" applyAlignment="1">
      <alignment horizontal="right" vertical="center" wrapText="1"/>
    </xf>
    <xf numFmtId="0" fontId="6" fillId="0" borderId="23" xfId="0" applyFont="1" applyBorder="1" applyAlignment="1">
      <alignment wrapText="1"/>
    </xf>
    <xf numFmtId="3" fontId="6" fillId="0" borderId="23" xfId="0" applyNumberFormat="1" applyFont="1" applyFill="1" applyBorder="1" applyAlignment="1">
      <alignment horizontal="right" vertical="center" wrapText="1"/>
    </xf>
    <xf numFmtId="180" fontId="7" fillId="0" borderId="23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/>
    </xf>
    <xf numFmtId="180" fontId="7" fillId="0" borderId="25" xfId="0" applyNumberFormat="1" applyFont="1" applyFill="1" applyBorder="1" applyAlignment="1">
      <alignment horizontal="right" vertical="center"/>
    </xf>
    <xf numFmtId="180" fontId="7" fillId="0" borderId="26" xfId="0" applyNumberFormat="1" applyFont="1" applyFill="1" applyBorder="1" applyAlignment="1">
      <alignment horizontal="right" vertical="center" wrapText="1"/>
    </xf>
    <xf numFmtId="180" fontId="7" fillId="0" borderId="27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80" fontId="3" fillId="0" borderId="0" xfId="0" applyNumberFormat="1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10" fillId="0" borderId="0" xfId="0" applyNumberFormat="1" applyFont="1" applyFill="1" applyBorder="1" applyAlignment="1">
      <alignment wrapText="1"/>
    </xf>
    <xf numFmtId="180" fontId="1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0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0" fontId="11" fillId="0" borderId="0" xfId="0" applyFont="1" applyFill="1" applyBorder="1" applyAlignment="1">
      <alignment wrapText="1"/>
    </xf>
    <xf numFmtId="14" fontId="11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3" sqref="A3:I3"/>
    </sheetView>
  </sheetViews>
  <sheetFormatPr defaultColWidth="9.140625" defaultRowHeight="12.75"/>
  <cols>
    <col min="1" max="1" width="3.57421875" style="0" customWidth="1"/>
    <col min="2" max="2" width="48.421875" style="0" customWidth="1"/>
    <col min="3" max="3" width="16.57421875" style="0" customWidth="1"/>
    <col min="4" max="4" width="15.00390625" style="0" customWidth="1"/>
    <col min="5" max="5" width="15.7109375" style="0" customWidth="1"/>
    <col min="6" max="6" width="15.57421875" style="0" customWidth="1"/>
    <col min="7" max="8" width="14.421875" style="0" customWidth="1"/>
    <col min="9" max="9" width="13.8515625" style="0" customWidth="1"/>
  </cols>
  <sheetData>
    <row r="1" spans="1:9" ht="16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6.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9" ht="16.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</row>
    <row r="4" spans="2:9" ht="15.75" thickBot="1">
      <c r="B4" s="1"/>
      <c r="D4" s="2"/>
      <c r="E4" s="3"/>
      <c r="F4" s="3"/>
      <c r="G4" s="3"/>
      <c r="H4" s="4" t="s">
        <v>3</v>
      </c>
      <c r="I4" s="5"/>
    </row>
    <row r="5" spans="1:9" s="11" customFormat="1" ht="75.75" thickBot="1">
      <c r="A5" s="6" t="s">
        <v>4</v>
      </c>
      <c r="B5" s="7" t="s">
        <v>5</v>
      </c>
      <c r="C5" s="6" t="s">
        <v>6</v>
      </c>
      <c r="D5" s="8" t="s">
        <v>7</v>
      </c>
      <c r="E5" s="6" t="s">
        <v>8</v>
      </c>
      <c r="F5" s="7" t="s">
        <v>9</v>
      </c>
      <c r="G5" s="6" t="s">
        <v>10</v>
      </c>
      <c r="H5" s="9" t="s">
        <v>11</v>
      </c>
      <c r="I5" s="10" t="s">
        <v>12</v>
      </c>
    </row>
    <row r="6" spans="1:10" s="22" customFormat="1" ht="14.25">
      <c r="A6" s="12">
        <v>1</v>
      </c>
      <c r="B6" s="13" t="s">
        <v>13</v>
      </c>
      <c r="C6" s="14">
        <f>SUM(C7:C8)</f>
        <v>6</v>
      </c>
      <c r="D6" s="15">
        <f>SUM(D7:D8)</f>
        <v>4030.2999999999997</v>
      </c>
      <c r="E6" s="16">
        <v>28177.8</v>
      </c>
      <c r="F6" s="17">
        <v>15829.2</v>
      </c>
      <c r="G6" s="18">
        <f aca="true" t="shared" si="0" ref="G6:G29">E6/F6*100</f>
        <v>178.0115230081116</v>
      </c>
      <c r="H6" s="19">
        <f>SUM(H7:H8)</f>
        <v>101</v>
      </c>
      <c r="I6" s="20">
        <f>SUM(I7:I8)</f>
        <v>19375</v>
      </c>
      <c r="J6" s="21"/>
    </row>
    <row r="7" spans="1:10" s="22" customFormat="1" ht="14.25">
      <c r="A7" s="12"/>
      <c r="B7" s="13" t="s">
        <v>14</v>
      </c>
      <c r="C7" s="23">
        <v>3</v>
      </c>
      <c r="D7" s="24">
        <v>1150.6</v>
      </c>
      <c r="E7" s="16">
        <f>D7/C7/12*1000</f>
        <v>31961.11111111111</v>
      </c>
      <c r="F7" s="17">
        <f>I7/H7/12*1000</f>
        <v>28285.416666666668</v>
      </c>
      <c r="G7" s="18">
        <f t="shared" si="0"/>
        <v>112.99501608111757</v>
      </c>
      <c r="H7" s="25">
        <v>4</v>
      </c>
      <c r="I7" s="26">
        <v>1357.7</v>
      </c>
      <c r="J7" s="21"/>
    </row>
    <row r="8" spans="1:10" s="22" customFormat="1" ht="14.25">
      <c r="A8" s="12"/>
      <c r="B8" s="27" t="s">
        <v>15</v>
      </c>
      <c r="C8" s="23">
        <v>3</v>
      </c>
      <c r="D8" s="24">
        <v>2879.7</v>
      </c>
      <c r="E8" s="16">
        <v>24394.4</v>
      </c>
      <c r="F8" s="17">
        <v>15320.8</v>
      </c>
      <c r="G8" s="18">
        <f t="shared" si="0"/>
        <v>159.22406140671507</v>
      </c>
      <c r="H8" s="25">
        <v>97</v>
      </c>
      <c r="I8" s="26">
        <v>18017.3</v>
      </c>
      <c r="J8" s="21"/>
    </row>
    <row r="9" spans="1:10" s="22" customFormat="1" ht="18.75" customHeight="1">
      <c r="A9" s="28">
        <v>3</v>
      </c>
      <c r="B9" s="29" t="s">
        <v>16</v>
      </c>
      <c r="C9" s="30">
        <f>SUM(C10,C11,C12)</f>
        <v>8177</v>
      </c>
      <c r="D9" s="30">
        <f>SUM(D10,D11,D12)</f>
        <v>4730006.6</v>
      </c>
      <c r="E9" s="16">
        <f>D9/C9/12*1000</f>
        <v>48204.380172027224</v>
      </c>
      <c r="F9" s="17">
        <f>I9/H9/12*1000</f>
        <v>44282.96581855565</v>
      </c>
      <c r="G9" s="18">
        <f t="shared" si="0"/>
        <v>108.85535618716035</v>
      </c>
      <c r="H9" s="30">
        <f>SUM(H10,H11,H12)</f>
        <v>6485</v>
      </c>
      <c r="I9" s="31">
        <f>SUM(I10,I11,I12)</f>
        <v>3446100.4</v>
      </c>
      <c r="J9" s="21"/>
    </row>
    <row r="10" spans="1:10" s="22" customFormat="1" ht="14.25">
      <c r="A10" s="28"/>
      <c r="B10" s="13" t="s">
        <v>17</v>
      </c>
      <c r="C10" s="23">
        <v>6987</v>
      </c>
      <c r="D10" s="24">
        <v>4265573</v>
      </c>
      <c r="E10" s="16">
        <v>50366.8</v>
      </c>
      <c r="F10" s="17">
        <v>47836.1</v>
      </c>
      <c r="G10" s="18">
        <f t="shared" si="0"/>
        <v>105.29035602818793</v>
      </c>
      <c r="H10" s="25">
        <v>5080</v>
      </c>
      <c r="I10" s="26">
        <v>2953970</v>
      </c>
      <c r="J10" s="21"/>
    </row>
    <row r="11" spans="1:10" s="22" customFormat="1" ht="14.25">
      <c r="A11" s="28"/>
      <c r="B11" s="13" t="s">
        <v>18</v>
      </c>
      <c r="C11" s="32">
        <v>331</v>
      </c>
      <c r="D11" s="32">
        <v>148395.5</v>
      </c>
      <c r="E11" s="16">
        <v>37252.1</v>
      </c>
      <c r="F11" s="17">
        <v>27873.3</v>
      </c>
      <c r="G11" s="18">
        <f t="shared" si="0"/>
        <v>133.64797135610064</v>
      </c>
      <c r="H11" s="23">
        <v>421</v>
      </c>
      <c r="I11" s="33">
        <v>141239.3</v>
      </c>
      <c r="J11" s="21"/>
    </row>
    <row r="12" spans="1:10" s="22" customFormat="1" ht="28.5">
      <c r="A12" s="12"/>
      <c r="B12" s="13" t="s">
        <v>19</v>
      </c>
      <c r="C12" s="23">
        <v>859</v>
      </c>
      <c r="D12" s="24">
        <v>316038.1</v>
      </c>
      <c r="E12" s="16">
        <v>29719.1</v>
      </c>
      <c r="F12" s="17">
        <v>28977.4</v>
      </c>
      <c r="G12" s="18">
        <f t="shared" si="0"/>
        <v>102.55958091478186</v>
      </c>
      <c r="H12" s="25">
        <v>984</v>
      </c>
      <c r="I12" s="33">
        <v>350891.1</v>
      </c>
      <c r="J12" s="21"/>
    </row>
    <row r="13" spans="1:10" s="22" customFormat="1" ht="14.25">
      <c r="A13" s="12">
        <v>4</v>
      </c>
      <c r="B13" s="13" t="s">
        <v>20</v>
      </c>
      <c r="C13" s="23">
        <v>2001</v>
      </c>
      <c r="D13" s="32">
        <v>1274478.4</v>
      </c>
      <c r="E13" s="16">
        <v>49177.7</v>
      </c>
      <c r="F13" s="17">
        <v>48146.5</v>
      </c>
      <c r="G13" s="18">
        <f t="shared" si="0"/>
        <v>102.14179639226111</v>
      </c>
      <c r="H13" s="25">
        <v>1674</v>
      </c>
      <c r="I13" s="33">
        <v>1023043.6</v>
      </c>
      <c r="J13" s="21"/>
    </row>
    <row r="14" spans="1:10" s="22" customFormat="1" ht="14.25">
      <c r="A14" s="12">
        <v>5</v>
      </c>
      <c r="B14" s="13" t="s">
        <v>21</v>
      </c>
      <c r="C14" s="23">
        <v>51</v>
      </c>
      <c r="D14" s="24">
        <v>18191.7</v>
      </c>
      <c r="E14" s="16">
        <v>26453.1</v>
      </c>
      <c r="F14" s="17">
        <v>18149.8</v>
      </c>
      <c r="G14" s="18">
        <f t="shared" si="0"/>
        <v>145.7487134844461</v>
      </c>
      <c r="H14" s="25">
        <v>74</v>
      </c>
      <c r="I14" s="26">
        <v>17822.2</v>
      </c>
      <c r="J14" s="21"/>
    </row>
    <row r="15" spans="1:10" s="22" customFormat="1" ht="14.25">
      <c r="A15" s="12">
        <v>6</v>
      </c>
      <c r="B15" s="13" t="s">
        <v>22</v>
      </c>
      <c r="C15" s="23">
        <v>137</v>
      </c>
      <c r="D15" s="24">
        <v>55326.3</v>
      </c>
      <c r="E15" s="16">
        <v>32614.5</v>
      </c>
      <c r="F15" s="17">
        <v>29103.6</v>
      </c>
      <c r="G15" s="18">
        <f t="shared" si="0"/>
        <v>112.06345606729064</v>
      </c>
      <c r="H15" s="25">
        <v>136</v>
      </c>
      <c r="I15" s="26">
        <v>50098.1</v>
      </c>
      <c r="J15" s="21"/>
    </row>
    <row r="16" spans="1:10" s="22" customFormat="1" ht="14.25">
      <c r="A16" s="12">
        <v>7</v>
      </c>
      <c r="B16" s="13" t="s">
        <v>23</v>
      </c>
      <c r="C16" s="23">
        <v>2122</v>
      </c>
      <c r="D16" s="24">
        <v>1581330</v>
      </c>
      <c r="E16" s="16">
        <v>61917.5</v>
      </c>
      <c r="F16" s="17">
        <v>49776.1</v>
      </c>
      <c r="G16" s="18">
        <f t="shared" si="0"/>
        <v>124.39202749914115</v>
      </c>
      <c r="H16" s="25">
        <v>2597</v>
      </c>
      <c r="I16" s="33">
        <v>1555879.6</v>
      </c>
      <c r="J16" s="21"/>
    </row>
    <row r="17" spans="1:10" s="22" customFormat="1" ht="14.25">
      <c r="A17" s="12">
        <v>8</v>
      </c>
      <c r="B17" s="13" t="s">
        <v>24</v>
      </c>
      <c r="C17" s="23">
        <v>62</v>
      </c>
      <c r="D17" s="24">
        <v>38080.9</v>
      </c>
      <c r="E17" s="16">
        <v>51156.2</v>
      </c>
      <c r="F17" s="17">
        <v>47311.2</v>
      </c>
      <c r="G17" s="18">
        <f t="shared" si="0"/>
        <v>108.1270396861631</v>
      </c>
      <c r="H17" s="25">
        <v>63</v>
      </c>
      <c r="I17" s="33">
        <v>35844.6</v>
      </c>
      <c r="J17" s="21"/>
    </row>
    <row r="18" spans="1:10" s="22" customFormat="1" ht="28.5">
      <c r="A18" s="12">
        <v>9</v>
      </c>
      <c r="B18" s="13" t="s">
        <v>25</v>
      </c>
      <c r="C18" s="23">
        <v>476</v>
      </c>
      <c r="D18" s="24">
        <v>264893.6</v>
      </c>
      <c r="E18" s="16">
        <v>45542.5</v>
      </c>
      <c r="F18" s="17">
        <v>35339.6</v>
      </c>
      <c r="G18" s="18">
        <f t="shared" si="0"/>
        <v>128.87101155644095</v>
      </c>
      <c r="H18" s="25">
        <v>376</v>
      </c>
      <c r="I18" s="26">
        <v>162205.3</v>
      </c>
      <c r="J18" s="21"/>
    </row>
    <row r="19" spans="1:10" s="22" customFormat="1" ht="42.75">
      <c r="A19" s="12">
        <v>10</v>
      </c>
      <c r="B19" s="13" t="s">
        <v>26</v>
      </c>
      <c r="C19" s="23">
        <v>1014</v>
      </c>
      <c r="D19" s="24">
        <v>501038.6</v>
      </c>
      <c r="E19" s="16">
        <v>40475.2</v>
      </c>
      <c r="F19" s="17">
        <v>38467.7</v>
      </c>
      <c r="G19" s="18">
        <f t="shared" si="0"/>
        <v>105.21866397003201</v>
      </c>
      <c r="H19" s="25">
        <v>980</v>
      </c>
      <c r="I19" s="26">
        <v>462100</v>
      </c>
      <c r="J19" s="21"/>
    </row>
    <row r="20" spans="1:10" s="22" customFormat="1" ht="14.25">
      <c r="A20" s="12">
        <v>11</v>
      </c>
      <c r="B20" s="13" t="s">
        <v>27</v>
      </c>
      <c r="C20" s="23">
        <v>2228</v>
      </c>
      <c r="D20" s="24">
        <v>673419.6</v>
      </c>
      <c r="E20" s="16">
        <v>25129.9</v>
      </c>
      <c r="F20" s="17">
        <v>20050.5</v>
      </c>
      <c r="G20" s="18">
        <f t="shared" si="0"/>
        <v>125.33303408892547</v>
      </c>
      <c r="H20" s="25">
        <v>2217</v>
      </c>
      <c r="I20" s="26">
        <v>534933.6</v>
      </c>
      <c r="J20" s="21"/>
    </row>
    <row r="21" spans="1:10" s="22" customFormat="1" ht="28.5">
      <c r="A21" s="12">
        <v>12</v>
      </c>
      <c r="B21" s="13" t="s">
        <v>28</v>
      </c>
      <c r="C21" s="23">
        <v>1213</v>
      </c>
      <c r="D21" s="24">
        <v>370454.8</v>
      </c>
      <c r="E21" s="16">
        <v>25412.8</v>
      </c>
      <c r="F21" s="17">
        <v>24206.9</v>
      </c>
      <c r="G21" s="18">
        <f t="shared" si="0"/>
        <v>104.9816374670032</v>
      </c>
      <c r="H21" s="25">
        <v>1214</v>
      </c>
      <c r="I21" s="26">
        <v>353544.9</v>
      </c>
      <c r="J21" s="21"/>
    </row>
    <row r="22" spans="1:10" s="22" customFormat="1" ht="14.25">
      <c r="A22" s="12"/>
      <c r="B22" s="13" t="s">
        <v>29</v>
      </c>
      <c r="C22" s="23">
        <v>1115</v>
      </c>
      <c r="D22" s="24">
        <v>339820.9</v>
      </c>
      <c r="E22" s="16">
        <v>25392.8</v>
      </c>
      <c r="F22" s="17">
        <v>24607.3</v>
      </c>
      <c r="G22" s="18">
        <f t="shared" si="0"/>
        <v>103.1921421691937</v>
      </c>
      <c r="H22" s="25">
        <v>1095</v>
      </c>
      <c r="I22" s="26">
        <v>323570.4</v>
      </c>
      <c r="J22" s="21"/>
    </row>
    <row r="23" spans="1:10" s="22" customFormat="1" ht="14.25">
      <c r="A23" s="12"/>
      <c r="B23" s="13" t="s">
        <v>30</v>
      </c>
      <c r="C23" s="23">
        <v>17</v>
      </c>
      <c r="D23" s="24">
        <v>6510.3</v>
      </c>
      <c r="E23" s="16">
        <v>31913.2</v>
      </c>
      <c r="F23" s="17">
        <v>26524.6</v>
      </c>
      <c r="G23" s="18">
        <f t="shared" si="0"/>
        <v>120.31548072355476</v>
      </c>
      <c r="H23" s="25">
        <v>38</v>
      </c>
      <c r="I23" s="26">
        <v>12300.2</v>
      </c>
      <c r="J23" s="21"/>
    </row>
    <row r="24" spans="1:10" s="22" customFormat="1" ht="14.25">
      <c r="A24" s="12"/>
      <c r="B24" s="13" t="s">
        <v>31</v>
      </c>
      <c r="C24" s="23">
        <v>81</v>
      </c>
      <c r="D24" s="24">
        <v>24123.6</v>
      </c>
      <c r="E24" s="16">
        <v>24324.5</v>
      </c>
      <c r="F24" s="17">
        <v>18005.1</v>
      </c>
      <c r="G24" s="18">
        <f t="shared" si="0"/>
        <v>135.09783339165017</v>
      </c>
      <c r="H24" s="25">
        <v>81</v>
      </c>
      <c r="I24" s="26">
        <v>17674.3</v>
      </c>
      <c r="J24" s="21"/>
    </row>
    <row r="25" spans="1:10" s="22" customFormat="1" ht="28.5">
      <c r="A25" s="12">
        <v>13</v>
      </c>
      <c r="B25" s="13" t="s">
        <v>32</v>
      </c>
      <c r="C25" s="14">
        <v>586</v>
      </c>
      <c r="D25" s="24">
        <v>181580.2</v>
      </c>
      <c r="E25" s="16">
        <v>25521.7</v>
      </c>
      <c r="F25" s="17">
        <v>24059</v>
      </c>
      <c r="G25" s="18">
        <f t="shared" si="0"/>
        <v>106.07963755767074</v>
      </c>
      <c r="H25" s="25">
        <v>613</v>
      </c>
      <c r="I25" s="26">
        <v>179125.6</v>
      </c>
      <c r="J25" s="21"/>
    </row>
    <row r="26" spans="1:10" s="22" customFormat="1" ht="28.5">
      <c r="A26" s="12"/>
      <c r="B26" s="13" t="s">
        <v>33</v>
      </c>
      <c r="C26" s="14">
        <v>478</v>
      </c>
      <c r="D26" s="24">
        <v>149438.7</v>
      </c>
      <c r="E26" s="16">
        <v>26023.4</v>
      </c>
      <c r="F26" s="17">
        <v>24571.1</v>
      </c>
      <c r="G26" s="18">
        <f t="shared" si="0"/>
        <v>105.91060229293765</v>
      </c>
      <c r="H26" s="25">
        <v>485</v>
      </c>
      <c r="I26" s="26">
        <v>143357.2</v>
      </c>
      <c r="J26" s="21"/>
    </row>
    <row r="27" spans="1:10" s="22" customFormat="1" ht="14.25">
      <c r="A27" s="12"/>
      <c r="B27" s="34" t="s">
        <v>34</v>
      </c>
      <c r="C27" s="35">
        <v>92</v>
      </c>
      <c r="D27" s="36">
        <v>28660.4</v>
      </c>
      <c r="E27" s="37">
        <v>23685.5</v>
      </c>
      <c r="F27" s="17">
        <v>22167.9</v>
      </c>
      <c r="G27" s="18">
        <f t="shared" si="0"/>
        <v>106.8459348878333</v>
      </c>
      <c r="H27" s="38">
        <v>110</v>
      </c>
      <c r="I27" s="39">
        <v>31876</v>
      </c>
      <c r="J27" s="21"/>
    </row>
    <row r="28" spans="1:10" s="22" customFormat="1" ht="15" thickBot="1">
      <c r="A28" s="12"/>
      <c r="B28" s="34" t="s">
        <v>35</v>
      </c>
      <c r="C28" s="35">
        <v>15</v>
      </c>
      <c r="D28" s="36">
        <v>3481.1</v>
      </c>
      <c r="E28" s="37">
        <f>D28/C28/12*1000</f>
        <v>19339.44444444444</v>
      </c>
      <c r="F28" s="40">
        <f>I28/H28/12*1000</f>
        <v>20272.916666666668</v>
      </c>
      <c r="G28" s="18">
        <f t="shared" si="0"/>
        <v>95.3954715171445</v>
      </c>
      <c r="H28" s="38">
        <v>16</v>
      </c>
      <c r="I28" s="41">
        <v>3892.4</v>
      </c>
      <c r="J28" s="21"/>
    </row>
    <row r="29" spans="1:10" s="45" customFormat="1" ht="15.75" thickBot="1">
      <c r="A29" s="42"/>
      <c r="B29" s="43" t="s">
        <v>36</v>
      </c>
      <c r="C29" s="44">
        <f>C6+C9+C13+C14+C15+C16+C17+C18+C19+C20+C21+C25</f>
        <v>18073</v>
      </c>
      <c r="D29" s="44">
        <f>D6+D9+D13+D14+D15+D16+D17+D18+D19+D20+D21+D25</f>
        <v>9692830.999999998</v>
      </c>
      <c r="E29" s="44">
        <f>D29/C29/12*1000</f>
        <v>44692.96279901878</v>
      </c>
      <c r="F29" s="44">
        <f>I29/H29/12*1000</f>
        <v>39524.46511393426</v>
      </c>
      <c r="G29" s="18">
        <f t="shared" si="0"/>
        <v>113.07670494764615</v>
      </c>
      <c r="H29" s="44">
        <f>H6+H9+H13+H14+H15+H16+H17+H18+H19+H20+H21+H25</f>
        <v>16530</v>
      </c>
      <c r="I29" s="44">
        <f>I6+I9+I13+I14+I15+I16+I17+I18+I19+I20+I21+I25</f>
        <v>7840072.899999999</v>
      </c>
      <c r="J29" s="21"/>
    </row>
    <row r="30" spans="2:10" ht="12.75" customHeight="1">
      <c r="B30" s="46"/>
      <c r="C30" s="47"/>
      <c r="D30" s="47"/>
      <c r="E30" s="48"/>
      <c r="F30" s="47"/>
      <c r="G30" s="48"/>
      <c r="H30" s="49"/>
      <c r="I30" s="50"/>
      <c r="J30" s="21"/>
    </row>
    <row r="31" spans="3:9" ht="12.75" customHeight="1">
      <c r="C31" s="51"/>
      <c r="D31" s="52"/>
      <c r="E31" s="48"/>
      <c r="F31" s="53"/>
      <c r="G31" s="54"/>
      <c r="H31" s="49"/>
      <c r="I31" s="52"/>
    </row>
    <row r="32" spans="3:8" ht="12.75" customHeight="1">
      <c r="C32" s="47"/>
      <c r="D32" s="47"/>
      <c r="E32" s="47"/>
      <c r="F32" s="47"/>
      <c r="G32" s="55"/>
      <c r="H32" s="47"/>
    </row>
    <row r="33" spans="3:9" ht="12.75" customHeight="1">
      <c r="C33" s="56"/>
      <c r="D33" s="56"/>
      <c r="E33" s="57"/>
      <c r="F33" s="56"/>
      <c r="G33" s="47"/>
      <c r="H33" s="47"/>
      <c r="I33" s="58"/>
    </row>
    <row r="34" spans="2:5" ht="12.75" customHeight="1">
      <c r="B34" s="59" t="s">
        <v>37</v>
      </c>
      <c r="E34" s="58"/>
    </row>
    <row r="35" spans="2:6" ht="12.75">
      <c r="B35" s="59" t="s">
        <v>38</v>
      </c>
      <c r="F35" s="58"/>
    </row>
    <row r="36" spans="2:5" ht="12.75">
      <c r="B36" s="60">
        <v>40961</v>
      </c>
      <c r="E36" s="61"/>
    </row>
  </sheetData>
  <sheetProtection/>
  <mergeCells count="3">
    <mergeCell ref="A1:I1"/>
    <mergeCell ref="A2:I2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2012-03-01T07:41:53Z</dcterms:modified>
  <cp:category/>
  <cp:version/>
  <cp:contentType/>
  <cp:contentStatus/>
</cp:coreProperties>
</file>