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2023 г. Департамент финансов\отчеты по соглашению\"/>
    </mc:Choice>
  </mc:AlternateContent>
  <bookViews>
    <workbookView xWindow="240" yWindow="105" windowWidth="14805" windowHeight="8010"/>
  </bookViews>
  <sheets>
    <sheet name="приложение" sheetId="1" r:id="rId1"/>
    <sheet name="Лист1" sheetId="2" r:id="rId2"/>
  </sheets>
  <definedNames>
    <definedName name="_xlnm.Print_Titles" localSheetId="0">приложение!$11:$11</definedName>
    <definedName name="_xlnm.Print_Area" localSheetId="1">Лист1!$A$74:$L$93</definedName>
    <definedName name="_xlnm.Print_Area" localSheetId="0">приложение!$A$1:$J$47</definedName>
  </definedNames>
  <calcPr calcId="162913"/>
  <customWorkbookViews>
    <customWorkbookView name="Кузина Екатерина Павловна - Личное представление" guid="{41E59370-86DD-452E-B1B2-DA55FEACF58D}" mergeInterval="0" personalView="1" maximized="1" windowWidth="1916" windowHeight="815" activeSheetId="1"/>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s>
</workbook>
</file>

<file path=xl/calcChain.xml><?xml version="1.0" encoding="utf-8"?>
<calcChain xmlns="http://schemas.openxmlformats.org/spreadsheetml/2006/main">
  <c r="H14" i="1" l="1"/>
  <c r="G14" i="1"/>
  <c r="G23" i="1" l="1"/>
  <c r="J75" i="2" l="1"/>
  <c r="I75" i="2"/>
  <c r="F14" i="2" l="1"/>
  <c r="J69" i="2" l="1"/>
  <c r="I69" i="2"/>
  <c r="J63" i="2"/>
  <c r="I63" i="2"/>
  <c r="J58" i="2"/>
  <c r="I58" i="2"/>
  <c r="J51" i="2"/>
  <c r="I51" i="2"/>
  <c r="J45" i="2"/>
  <c r="I45" i="2"/>
  <c r="J40" i="2"/>
  <c r="I40" i="2"/>
  <c r="J35" i="2"/>
  <c r="I35" i="2"/>
  <c r="J27" i="2"/>
  <c r="I27" i="2"/>
  <c r="J20" i="2"/>
  <c r="I20" i="2"/>
  <c r="J14" i="2"/>
  <c r="I14" i="2"/>
  <c r="I7" i="2" s="1"/>
  <c r="J8" i="2"/>
  <c r="I8" i="2"/>
  <c r="J7" i="2" l="1"/>
  <c r="H23" i="1"/>
</calcChain>
</file>

<file path=xl/sharedStrings.xml><?xml version="1.0" encoding="utf-8"?>
<sst xmlns="http://schemas.openxmlformats.org/spreadsheetml/2006/main" count="556" uniqueCount="322">
  <si>
    <t>№
п/п</t>
  </si>
  <si>
    <t>Наименование мероприятия</t>
  </si>
  <si>
    <t>Срок реализации мероприятия</t>
  </si>
  <si>
    <t>Целевой показатель</t>
  </si>
  <si>
    <t>3. Мероприятия по сокращению муниципального долга и расходов на его обслуживание</t>
  </si>
  <si>
    <t>Всего по расходам,  в том числе:</t>
  </si>
  <si>
    <t>2. Мероприятия по оптимизации расходов бюджета муниципального образования</t>
  </si>
  <si>
    <t>реквизиты муниципального правового акта, утвердившего план мероприятий:*</t>
  </si>
  <si>
    <t>* - указываются реквизиты первоначально принятого документа (например: постановление от хх.хх.хххх, № хх (в ред. от хх.хх.хххх, № хх)</t>
  </si>
  <si>
    <t>Проект муниципального правового акта или иной документ</t>
  </si>
  <si>
    <t>Обоснование исполнения мероприятия</t>
  </si>
  <si>
    <t>Значение целевого показателя (план)</t>
  </si>
  <si>
    <t>Всего по доходам,  в том числе:</t>
  </si>
  <si>
    <t>1. Мероприятия по росту доходов бюджета муниципального образования</t>
  </si>
  <si>
    <t>2.1</t>
  </si>
  <si>
    <t>2.2</t>
  </si>
  <si>
    <t xml:space="preserve">Экономия по торгам, сложившаяся в результате проведенных  конкурсных процедур  </t>
  </si>
  <si>
    <t>В течение года</t>
  </si>
  <si>
    <t>Экономия, сложившаяся в результате торгов, тыс.рублей</t>
  </si>
  <si>
    <t>2.3</t>
  </si>
  <si>
    <t>2.4</t>
  </si>
  <si>
    <t>Количество штатных единиц, подлежащих  сокращению</t>
  </si>
  <si>
    <t>2.5</t>
  </si>
  <si>
    <t xml:space="preserve">Оптимизация штатной численности  работников социальной  сферы </t>
  </si>
  <si>
    <t>Проект приказа учредителя</t>
  </si>
  <si>
    <t>2.6</t>
  </si>
  <si>
    <t>Экономия, сложившаяся в результате заключения муниципальными учреждениями энергосервисных контрактов на оказание коммунальных услуг</t>
  </si>
  <si>
    <t>Экономия,  сложившаяся в результате заключения муниципальными учреждениями энергосервисных контрактов</t>
  </si>
  <si>
    <t>Передача услуг некоммерческим организациям и социальному предпринимательству по организации мероприятий социальной сферы</t>
  </si>
  <si>
    <t>Количество муниципальных услуг, единиц</t>
  </si>
  <si>
    <t>3.1</t>
  </si>
  <si>
    <t>3.2</t>
  </si>
  <si>
    <t>3.3</t>
  </si>
  <si>
    <t>Установить значение показателя соотношения муниципального  долга к доходам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</si>
  <si>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</si>
  <si>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</si>
  <si>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</si>
  <si>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</si>
  <si>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В течение отчетного периода</t>
  </si>
  <si>
    <t>-</t>
  </si>
  <si>
    <t>Матрюшова Ольга Григорьевна-доходы, тел. 8 (34678)-2-81-30</t>
  </si>
  <si>
    <t>Исполнитель:</t>
  </si>
  <si>
    <t xml:space="preserve">Экономия бюджетных средств,  сложившаяся по итогам проведенных торгов на отчетную дату  в учреждениях отрасли социальной сферы, ЖКХ </t>
  </si>
  <si>
    <t>Объем расходов  на обслуживание муниципального долга   не более 1 % от общего объема расходов бюджета</t>
  </si>
  <si>
    <t>1.1.</t>
  </si>
  <si>
    <t xml:space="preserve">Меры, направленные на погашение просроченной дебиторской задолженности по неналоговым доходам </t>
  </si>
  <si>
    <t xml:space="preserve">Претензии и исковые заявления о погашении задолженности </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</si>
  <si>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</si>
  <si>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1.2.</t>
  </si>
  <si>
    <t>Заключение соглашений социально-экономического развития территории</t>
  </si>
  <si>
    <t>Соглашения социально-экономического развития</t>
  </si>
  <si>
    <t>1.3.</t>
  </si>
  <si>
    <t>1.4.</t>
  </si>
  <si>
    <t>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t>
  </si>
  <si>
    <t>100</t>
  </si>
  <si>
    <t>1.5.</t>
  </si>
  <si>
    <t>Анализ эффективности осуществляемых ранее мер поддержки и стимулирования деятельности субъектов малого предпринимательства</t>
  </si>
  <si>
    <t xml:space="preserve">Отношение количества предпринимателей, которым оказаны меры поддержки и которые уплачивают налоги в местный бюджет, к количеству предпринимателей, которым оказаны меры поддержки, % </t>
  </si>
  <si>
    <t>1.6.</t>
  </si>
  <si>
    <t>Меры, направленные  на сокращение задолженности по налоговым платежам в бюджет района</t>
  </si>
  <si>
    <t>Отношение   суммы задолженности по налоговым платежам в бюджет района, планируемой к получению в результате  проведения мероприятий,  к годовой  сумме налоговых доходов, утвержденной первоначальным решением о бюджете, %</t>
  </si>
  <si>
    <t>Отношение количества контрактов, по которым проводятся проверки, к общему количеству контрактов, %</t>
  </si>
  <si>
    <t>1.7.</t>
  </si>
  <si>
    <t>Экономия, сложившаяся в результате перехода зданий муниуипальных учреждений с централизованного отопления на автономное электрическое отопление</t>
  </si>
  <si>
    <t>Установить уровень долговой нагрузки на бюджет Октябрьского района по ежегодному погашению долговых обязательств на уровне, не превышающем 10% от суммарного годового объема доходов бюджета Октябрьского района без учета безвозмездных поступлений</t>
  </si>
  <si>
    <t>не более 0,01</t>
  </si>
  <si>
    <t>Заворотынская Наталья Алексеевна - расходы, тел. 8 (34678)-2-81-38</t>
  </si>
  <si>
    <t>Отношение  суммы прочих безвозмездных поступлений, планируемой к получению в результате  заключения соглашений,  к годовой  сумме  безвозмездных поступлений, утвержденной первоначальным решением о бюджете, %</t>
  </si>
  <si>
    <t>не менее 0,01</t>
  </si>
  <si>
    <t>C физическими лицами, имеющими задолженность по имущественным налогам, проведены беседы о необходимости ее погашения.</t>
  </si>
  <si>
    <t>Пересмотреть размер платы за наем (аренду) жилых помещений в сторону увеличения</t>
  </si>
  <si>
    <t>Проект постановления администрации Октябрьского района «О внесении изменений в постановление администрации Октябрьского района от 05.04.2017 №729 «Об утверждении Положения о порядке расчета платы за наем и аренду жилых помещений муниципального жилищного фонда коммерческого использования, специализированного жилищного фонда, находящегося в собственности Октябрьского района»»</t>
  </si>
  <si>
    <t>Отношение дополнительной суммы арендной платы за наем (аренду) жилых помещений, планируемый к получению в результате пересмотра ставок к первоначально утвержденной годовой сумме арендной платы за за наем (аренду) жилых помещений, %</t>
  </si>
  <si>
    <t>не менее 1,0</t>
  </si>
  <si>
    <t xml:space="preserve">Глава муниципального образования  </t>
  </si>
  <si>
    <t>____________________</t>
  </si>
  <si>
    <t xml:space="preserve">                  (подпись)</t>
  </si>
  <si>
    <t>(расшифровка подписи)</t>
  </si>
  <si>
    <t xml:space="preserve">Руководитель финансового </t>
  </si>
  <si>
    <t xml:space="preserve">органа муниципального образования           ___________   </t>
  </si>
  <si>
    <t>_____________________</t>
  </si>
  <si>
    <t xml:space="preserve">                   Куклина Н.Г.                              </t>
  </si>
  <si>
    <t>Сложилась экономия в результате заключения муниципальными учреждениями энергосервисных контрактов на оказание коммунальных услуг</t>
  </si>
  <si>
    <t>не более 10</t>
  </si>
  <si>
    <t xml:space="preserve">  </t>
  </si>
  <si>
    <t>Экономия, сложившаяся в результате перехода зданий муниципальных учреждений  с централизованного отопления на автономное электрическое отопление</t>
  </si>
  <si>
    <t>Количество муниципальных учреждений, подлежащих реорганизации, единиц</t>
  </si>
  <si>
    <t>Бюджетный эффект от реализации мероприятий (план)</t>
  </si>
  <si>
    <t>Планы мероприятий по росту доходов, оптимизации расходов и сокращению муниципального долга на 2020-2022 годы городских и сельских поселений Октябрьского района</t>
  </si>
  <si>
    <t>Наименование городского / сельского поселения</t>
  </si>
  <si>
    <t>Реквизиты муниципального правового акта, утвердившего план мероприятий и внесение изменений в него (№ дата)*</t>
  </si>
  <si>
    <t>Проект нормативного правового акта или иной документ</t>
  </si>
  <si>
    <t>Полученный бюджетный эффект от реализации мероприятий на 01.04.2020</t>
  </si>
  <si>
    <t>Значение целевого показателя на 01.04.2020</t>
  </si>
  <si>
    <t>2020 год</t>
  </si>
  <si>
    <t>1.</t>
  </si>
  <si>
    <t>г.п.Андра</t>
  </si>
  <si>
    <t xml:space="preserve">постановление администрации г.п.Андра от 10.01.2020 №1 (в редакции постановления  от 22.06.2020 №147) </t>
  </si>
  <si>
    <t>Заключение новых договоров за наём (аренду) жилых помещений.</t>
  </si>
  <si>
    <t>в течение года</t>
  </si>
  <si>
    <t>Договоры коммерческого (социального) найма жилого помещения муниципального жилищного фонда</t>
  </si>
  <si>
    <t>Отношение дополнительной суммы арендной платы за найм жилых помещений планируемой к получению в результате заключения новых договоров аренды, к годовой сумме арендной плате за найм жилых помещений, %</t>
  </si>
  <si>
    <t>не менее 15</t>
  </si>
  <si>
    <t>Заключено 8 договоров коммерческого найма. Поступление средств пданируется во 2 полугодии 2020 года.</t>
  </si>
  <si>
    <t>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t>
  </si>
  <si>
    <t>Отношение дополнительной суммы доходов, планируемой к получению в результате проведения мер по увеличению поступлений доходов от государственной пошлины, к годовой сумме доходов от государственной пошлины, %</t>
  </si>
  <si>
    <t>не менее 2</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</si>
  <si>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</si>
  <si>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налога на имущество физических лиц, %</t>
  </si>
  <si>
    <t>не менее 5</t>
  </si>
  <si>
    <t>Исполнение мероприятия планируется во 2 полугодии 2020 года.</t>
  </si>
  <si>
    <t>Вовлечение в налоговый оборот объектов недвижимости с незарегистрированным правом собственности</t>
  </si>
  <si>
    <t>Отношение дополнительной суммы доходов, планируемой к получению в результате проведенных мероприятий, к первоначально утвержденной сумме имущественных налогов, %</t>
  </si>
  <si>
    <t>не менее 0,5</t>
  </si>
  <si>
    <t>В результате проведенной работы объекты недвижимости с незарегистрированным правом собственности не выявлены.</t>
  </si>
  <si>
    <t>2.</t>
  </si>
  <si>
    <t>г.п.Октябрьское</t>
  </si>
  <si>
    <t>постановление администрации г.п.Октябрьское от 23.01.2020 №3</t>
  </si>
  <si>
    <t>Отслеживание условий исполнения муниципальных контрактов и осуществление денежных взысканий (штрафов) за нарушение сроков исполнения муниципальных контрактов</t>
  </si>
  <si>
    <t>в течение отчетного периода</t>
  </si>
  <si>
    <t>Выявлено нарушение исполнения условий муниципального контракта с ИП Амриев. Поступление штрафа в сумме 250,0 тыс.руб. ожидается в 3 квартале 2020 года.</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</si>
  <si>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</si>
  <si>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Количество выявленных объектов недвижимого имущества, котрые признаются объектами налогообложения</t>
  </si>
  <si>
    <t>Снижение дебиторской задолженности по неналоговым доходам. Проведение претензионно – исковой работы в случае несвоевременного перечисления арендной платы по договорам аренды имущества</t>
  </si>
  <si>
    <t>исковые заявления и претензии</t>
  </si>
  <si>
    <t>Отношение дополнительной суммы доходов, планируемой к получению в результате проведения претензионно – исковой работы, к первоначально утвержденной сумме неналоговых доходов, %</t>
  </si>
  <si>
    <t>Не менее 0,9</t>
  </si>
  <si>
    <t>За 1 полугодие 2020 года  направлено 8 исковых заявлений в суд. Бюджетный эффект ожидается во 2 полугодии 2020 года.</t>
  </si>
  <si>
    <t>Количество объектов недвижимости с незарегистрированными правами, вовлеченные в налоговый оборот</t>
  </si>
  <si>
    <t>В результате проведенной работы выявлено 4 объекта недвижимости с незарегистрированным правом собственности, владельцам направлены уведомления о необходиости гос.регистрации. Права зарегистрированы в июне 2020 года.</t>
  </si>
  <si>
    <t>3.</t>
  </si>
  <si>
    <t>г.п.Приобье</t>
  </si>
  <si>
    <t>постановление администрации г.п.Приобье от 27.01.2020 №24</t>
  </si>
  <si>
    <t>Проведение работы по постановке на налоговый учет обособленных подразделений организаций, осуществляющих деятельность на территории городского поселения Приобье без регистрации в налоговой инспекции по месту ведения деятельности</t>
  </si>
  <si>
    <t>Количество обособленных подразделений организаций, поставленных на налоговый учет в МРИ ФНС №3 по ХМАО-Югре, ед.</t>
  </si>
  <si>
    <t>В течение отчетного периода в результате проведенной администрацией поселения работы поставлено на налоговый учет обособленное подразделение ООО "Титан-профиль"</t>
  </si>
  <si>
    <t>Безвозмездные поступления от юридических лиц, индивидуальных предпринимателей</t>
  </si>
  <si>
    <t>Отношение суммы безвозмездных поступлений от юридических лиц, индивидуальных предпринимателей, поступившей в бюджет, к первоначально утвержденной сумме безвозмездных поступлений, %</t>
  </si>
  <si>
    <t>В течение отчетного периода в бюджет поселения перечислены безвозмездные поступления ИП Некрасова, ООО "Партнёр".</t>
  </si>
  <si>
    <t>Отслеживание условий исполнения муниципальных контрактов  на поставку товаров, выполнение работ, оказание услуг для нужд г.п.Приобье и осуществление денежных взысканий (штрафов) за нарушение сроков исполнения муниципальных контрактов</t>
  </si>
  <si>
    <t>Перечислена неустойка по муниципальным контрактам АНО ДПО "НПУЦ", ООО "Зелень"</t>
  </si>
  <si>
    <t>Количество выявленных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утверждаемый в соответствии со ст.378,2 Налогового кодекса РФ, ед.</t>
  </si>
  <si>
    <t>Количество зарегистрированных объектов недвижимости с ранее незарегистрированным правом собственности, ед.</t>
  </si>
  <si>
    <t xml:space="preserve">За отчетный период зарегистрировали право собственности на объекты недвижимого имущества 6 правообладателей. </t>
  </si>
  <si>
    <t>4.</t>
  </si>
  <si>
    <t>г.п.Талинка</t>
  </si>
  <si>
    <t>постановление администрации г.п.Талинка от 31.12.2019 №531 (в редакции постановления от 23.03.2020 №84)</t>
  </si>
  <si>
    <t>Меры,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(за исключением аренды земельных участков)</t>
  </si>
  <si>
    <t>Претензии и исковые заявления о погашении задолженности</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</si>
  <si>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от сдачи в аренду недвижимого имущества и платы за найм жилых помещений (за исключением аренды земельных участков), утвержденной первоначальным решением о бюджете, %</t>
  </si>
  <si>
    <t>Не менее 3,3</t>
  </si>
  <si>
    <t>Направлено в ОСП по Октябрьскому району исполнительных листов на сумму 1 480,0 тыс.рублей по ООО "ТБ". Исполнение мероприятия ожидается в 4 квартале 2020 года.</t>
  </si>
  <si>
    <t>Меры,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</si>
  <si>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от сдачи в аренду земельных участков собственность на которые не разграничена, утвержденной первоначальным решением о бюджете, %</t>
  </si>
  <si>
    <t>Не менее 2,5</t>
  </si>
  <si>
    <t>Подготовлены и направлены 3 претензии на сумму 767,0 тыс.рублей. Доброольно погашена задлженность в сумме 197,5 тыс.руб.</t>
  </si>
  <si>
    <t>Не менее 0,2</t>
  </si>
  <si>
    <t>Меры, направленные  на сокращение задолженности по налоговым платежам в бюджет поселения</t>
  </si>
  <si>
    <t>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t>
  </si>
  <si>
    <t>Не менее 0,6</t>
  </si>
  <si>
    <t>В резльтате проведенной администрацией поселения работы поступила задолженность по НДФЛ от ООО "Римера-Сервис"  в сумме 2,8 тыс.руб. (доля поселения), по транспортному налогу от  ООО "Стройтерминал" в сумме 1,1 тыс.рую. (доля поселения).</t>
  </si>
  <si>
    <t>Отношение дополнительной суммы налоговых поступлений, планируемой к получению в результате выявления объектов налогообложения, в отношении которых налоговая база определяется как кадастровая стоимость, к годовой сумме налоговых поступлений, %</t>
  </si>
  <si>
    <t>Не менее 0,2%</t>
  </si>
  <si>
    <t>Заключение Соглашений об оказании благотворительной помощи на спортивно-оздоровительные и культурно-массовые мероприятия</t>
  </si>
  <si>
    <t xml:space="preserve">Соглашения об оказании благотворительной помощи на спортивно-оздоровительные  мероприятия </t>
  </si>
  <si>
    <t>Количество заключенных соглашений (договоров) пожертвований, ед.</t>
  </si>
  <si>
    <t>Не менее 2</t>
  </si>
  <si>
    <t>По распоряжению Правительства Тюменской области от 19.03.2020 № 226-рп «О выделении средств» выделены бюджетные ассигнования из средств резервного фонда Правительства Тюменской области  муниципальному образованию г.п.Талинка на проведение концерта, посвященного 75-летию Победы в ВОВ для МБУ "Центр культуры и спорта г.п.Талинка" в сумме 65,1 тыс. рублей; в рамках реализации программных мероприятий по Инициативному бюджетированию на строительство Скейт-Парка в г.п.Талинка поступили безвозмездные средства от населения (Макарова О.П.) в сумме 126,3 тыс. рублей.</t>
  </si>
  <si>
    <t>5.</t>
  </si>
  <si>
    <t>с.п.Каменное</t>
  </si>
  <si>
    <t>постановление администрации с.п.Каменное от 29.01.2020 №9</t>
  </si>
  <si>
    <t>Работа с налогоплательщиками, имеющими задолженность по налогам на имущество</t>
  </si>
  <si>
    <t>Отношение суммы налогов на имущество, поступившей в бюджет поселения в результате работы с должниками, к первоначально утвержденной годовой сумме налоговых доходов, %</t>
  </si>
  <si>
    <t>Не менее 0,4</t>
  </si>
  <si>
    <t>Со злостными неплательщиками налогов  неоднократно проводились беседы как лично, так и по телефону. Кроме того,  дважды под роспись были розданы уведомления о наличии задолженности с просьбой принять меры по ее погашению.</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</si>
  <si>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имущественных налогов, %</t>
  </si>
  <si>
    <t>не менее 0,6</t>
  </si>
  <si>
    <t>В результате проведенных мероприятий 2 владельца жилых домов занимаются оформлением прав собственности.</t>
  </si>
  <si>
    <t>6.</t>
  </si>
  <si>
    <t>с.п.Карымкары</t>
  </si>
  <si>
    <t xml:space="preserve">постановление администрации с.п.Карымкары от 09.01.2020 №2-п </t>
  </si>
  <si>
    <t>Отслеживание выполнения условий муниципальных контрактов на поставку товаров, выполнение работ, оказание услуг для нужд сельского поселения Карымкары и осуществление денежных взысканий (штрафов) за нарушение сроков исполнения муниципальных контрактов</t>
  </si>
  <si>
    <t>Факты нарушения условий муниципальных контрактов не выявлены.</t>
  </si>
  <si>
    <t>Меры направленные на погашение просроченной дебиторской задолженности по неналоговым доходам</t>
  </si>
  <si>
    <t>Отношение суммы просроченной дебиторской задолженности по неналоговым доходам, планируемой к получению в результате проведения претензионно – исковой работы, к годовой сумме неналоговых утвержденной первоначальным решением о бюджете, %</t>
  </si>
  <si>
    <t>Не менее 0,5</t>
  </si>
  <si>
    <t>В целях взыскания просроченной дебиторской задолженности по неналоговым доходам должнику была направлена 1 претензия</t>
  </si>
  <si>
    <t>7.</t>
  </si>
  <si>
    <t>с.п.М-Атлым</t>
  </si>
  <si>
    <t>постановление администрации с.п.Малый Атлым от 29.01.2020 №26</t>
  </si>
  <si>
    <t>Утверждение плана приватизации МО с.п.М-Атлым</t>
  </si>
  <si>
    <t>Постановление "Об утверждении прогнозного плана приватизации муниципального имущества с.п.М-Атлым на 2020 год"</t>
  </si>
  <si>
    <t>Отношение суммы доходов от продажи имущества к первоначально утвержденной сумме неналоговых доходов, %</t>
  </si>
  <si>
    <t>Проведение мероприятий, направленных на погашение просроченной дебиторской задолженности по неналоговым доходам</t>
  </si>
  <si>
    <t>Отношение дополнительной суммы доходов за пользование муниципальным имуществом, планируемой к получению в результате проведения претензионно – исковой работы, к годовой сумме первоначально утвержденных неналоговых доходов, %</t>
  </si>
  <si>
    <t>Не менее 15,6</t>
  </si>
  <si>
    <t>В целях взыскания просроченной дебиторской задолженности по неналоговым доходам (аренда нежилого помещения) должнику была направлена 1 претензия. Задолженность оплачена в добровольном порядке.</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</si>
  <si>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</si>
  <si>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Не менее 0,3</t>
  </si>
  <si>
    <t>В результате проведенной работы объекты с незарегистрированным правом собственности  не выявлены</t>
  </si>
  <si>
    <t>8.</t>
  </si>
  <si>
    <t>с.п.Перегрёбное</t>
  </si>
  <si>
    <t>постановление администрации с.п.Перегрёбное от 28.01.2020 №20</t>
  </si>
  <si>
    <t>Меры, направленные на сокращение задолженности по налоговым платежам в бюджет поселения</t>
  </si>
  <si>
    <t xml:space="preserve">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 </t>
  </si>
  <si>
    <t>C физическими лицами, имеющим задолженность по имущественным налогам, проведены беседы о необходимости погашения задолженности.</t>
  </si>
  <si>
    <t>Отношение  дополнительной суммы доходов,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</si>
  <si>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не менее 2,3</t>
  </si>
  <si>
    <t xml:space="preserve">В целях взыскания просроченной дебиторской задолженности по неналоговым доходам должнику была направлена 1 претензия ООО "ПриобьСтройГарант" Поступление средств ожидается во 2 полугодии 2020 года. </t>
  </si>
  <si>
    <t>Отслеживание выполнения условий муниципальных контрактов на поставку товаров, выполнение работ, оказание услуг для нужд сельского поселения Перегребное и осуществление денежных взысканий (штрафов) за нарушение сроков исполнения муниципальных контрактов</t>
  </si>
  <si>
    <t>Количество выявленных объектов, которые  признаются объектами налогообложения, в отношении которых налоговая база определяется как кадастровая стоимость, ед.</t>
  </si>
  <si>
    <t>не менее 10</t>
  </si>
  <si>
    <t>не менее 0,1</t>
  </si>
  <si>
    <t>9.</t>
  </si>
  <si>
    <t>с.п.Сергино</t>
  </si>
  <si>
    <t xml:space="preserve">постановление администрации с.п.Сергино от 24.01.2020 №5 </t>
  </si>
  <si>
    <t>Отношение  суммы просроченной дебиторской задолженности по доходам от использования имущества, находящегося в государственной и муниципальной собственности, планируемой к получению в результате  проведения претензионно-исковой работы,  к годовой  сумме доходов от использования имущества, находящегося в государственной и муниципальной собственности, утвержденной первоначальным решением о бюджете, %</t>
  </si>
  <si>
    <t>не менее 20</t>
  </si>
  <si>
    <t>Направлено 61 претензия и 1 исковое заявление. 4 нанимателя и 3 арендатора погасили задолженность в добровольном порядке.</t>
  </si>
  <si>
    <t>Количество вовлеченных в налоговый оборот объектов недвижимого имущества с незарегистрированным правом собственности, ед.</t>
  </si>
  <si>
    <t>В результате проведенной работы вывлено 3 объекта с незарегистрированным правом собственности, владельцам которых направлены уведомления о необходимости государственной регистрации прав собственности..</t>
  </si>
  <si>
    <t>Количество выявленных объектов недвижимого имущества, которые признаются объектами налогообложения, в отнощении которых налоговая база определяется как кадастровая стоимость, не включенных в перечень</t>
  </si>
  <si>
    <t>10.</t>
  </si>
  <si>
    <t>с.п.Унъюган</t>
  </si>
  <si>
    <t>постановление администрации с.п.Унъюган от 21.01.2020 №11</t>
  </si>
  <si>
    <t>Отслеживание выполнения условий муниципальных контрактов на поставку товаров, выполнение работ, оказание услуг для нужд сельского поселения Унъюган и осуществление денежных взысканий (штрафов) за нарушение сроков исполнения муниципальных контрактов</t>
  </si>
  <si>
    <t>В результате проведенной работы объекты с незарегистрированным правом собственности  не выявлены.</t>
  </si>
  <si>
    <t xml:space="preserve">Количество выявленных объектов, ед.
</t>
  </si>
  <si>
    <t>Исполнение мероприятия планируется во 2-3 кварталах 2020 года.</t>
  </si>
  <si>
    <t>11.</t>
  </si>
  <si>
    <t>с.п.Шеркалы</t>
  </si>
  <si>
    <t>постановление администрации с.п.Шеркалы от 05.02.2020 №15</t>
  </si>
  <si>
    <t>Отслеживание выполнения условий муниципальных контрактов на поставку товаров, выполнение работ (оказание услуг) для нужд сельского поселения Шеркалы и осуществление денежных взысканий (штрафов) за нарушение сроков исполнения муниципальных контрактов</t>
  </si>
  <si>
    <t>Отношение количества контрактов, по которым проводятся проверки, к общему количеству контактов,%</t>
  </si>
  <si>
    <t>Внесение изменений в перечень муниципального имущества с.п.Шеркалы, предназначенного к приватизации в 2020 году</t>
  </si>
  <si>
    <t>Отношение стоимости имущества, планируемого к внесению  вм Перечень, к сумме неналоговых доходов, утвержденной первоначальным решением о бюджете</t>
  </si>
  <si>
    <t>не менее 22</t>
  </si>
  <si>
    <t>не менее 1</t>
  </si>
  <si>
    <t>Отношение дополнительной суммы доходов, полученной в результате увеличения размера платы за наем жилых помещений, к первоначальной сумме неналоговых доходов</t>
  </si>
  <si>
    <t>2.1.</t>
  </si>
  <si>
    <t>2.2.</t>
  </si>
  <si>
    <t xml:space="preserve">Рассчитать экономию по торгам, сложившуюся в результате проведенных конкурсных процедур                </t>
  </si>
  <si>
    <t xml:space="preserve">Экономия, сложившаяся в результате торгов </t>
  </si>
  <si>
    <t>Сложилась экономия по результатам проведенных процедур определения поставщика в электронной форме</t>
  </si>
  <si>
    <t>2.3.</t>
  </si>
  <si>
    <t>г.п. Приобье</t>
  </si>
  <si>
    <t xml:space="preserve">При осуществлениии муниципальных закупок, выбирать преимущественно способ проведения процедур в виде аукциона в электронной форме. При размещении извещения об осуществлении закупки направлять приглашение потенциальным участникам закупок, с целью увеличения конкуренции, и как следствие снижение цены заключаемого контракта </t>
  </si>
  <si>
    <t>Экономия, сложившаяся в результате проведенных процедур закупок, тыс.руб.</t>
  </si>
  <si>
    <t>2.4.</t>
  </si>
  <si>
    <t>Экономия по торгам, сложившаяся в результате проведенных конкурсных процедур</t>
  </si>
  <si>
    <t xml:space="preserve">Оптимизация расходов на материально-техническое и организационное обеспечение деятельности администрации городского поселения Талинка (в т.ч. использование автотранспортных средств). </t>
  </si>
  <si>
    <t xml:space="preserve">Проект распоряжения администрации городского поселения "Об оптимизации расходов на автотранспортные услуги" </t>
  </si>
  <si>
    <t>Разница между объемом закупок, полученных по результатам их осуществления и планируемым объемом закупок, тыс.рублей</t>
  </si>
  <si>
    <t xml:space="preserve">Бюджетный эффект от оказания автотранспортных услуг получен. </t>
  </si>
  <si>
    <t>2.5.</t>
  </si>
  <si>
    <t>Повышение внутриведомственного финансового контроля в целях целевого, эффективного и экономного расходования бюджетных средств</t>
  </si>
  <si>
    <t>в течении года</t>
  </si>
  <si>
    <t>экономия средств при проведении аукционов</t>
  </si>
  <si>
    <t>2.6.</t>
  </si>
  <si>
    <t>Экономия по оплате за электроэнергию для уличного освещения, в связи с заменой светильников на энергосберегающие</t>
  </si>
  <si>
    <t>2.7.</t>
  </si>
  <si>
    <t>Оптимизация расходов от общего объема финансирования</t>
  </si>
  <si>
    <t>Заключение муниципального контракта</t>
  </si>
  <si>
    <t>Экономия при заключении муниципальных контрактов с применением конкурентных способов</t>
  </si>
  <si>
    <t>не менее 1,75</t>
  </si>
  <si>
    <t>2.8.</t>
  </si>
  <si>
    <t>Проведение  внутреннего муниципального финансового контроля в целях целевого, эффективного и экономного расходования бюджетных средств эк.ст.212,340</t>
  </si>
  <si>
    <t>Сложившаяся экономия, тыс.рублей</t>
  </si>
  <si>
    <t xml:space="preserve">Экономия в связи с ограничением выезда в командировки, в частности повышение квалификации, специалисты проходили дистанционное обучение. </t>
  </si>
  <si>
    <t xml:space="preserve">Расширения перечня и объёмов платных услуг, оказываемых бюджетными учреждениями </t>
  </si>
  <si>
    <t>Увеличение объема платных услуг ежегодно, тыс.рублей</t>
  </si>
  <si>
    <t>2.9.</t>
  </si>
  <si>
    <t>2.10.</t>
  </si>
  <si>
    <t>Экономия бюджетных средств по итогам проведенных торгов, в том числе от  аукциона отсутствует</t>
  </si>
  <si>
    <t>2.11.</t>
  </si>
  <si>
    <t xml:space="preserve">Увеличение объема платных услуг, оказываемых муниципальным  бюджетным учреждением культуры </t>
  </si>
  <si>
    <t>Постановление администрации городского поселения Андра от 19.03.2021 №23 "Об утверждении Плана мероприятий по росту доходов, оптимизации расходов бюджета и сокращению муниципального долга городского поселения Андра на 2021 год и плановый период 2022 и 2023 годов"</t>
  </si>
  <si>
    <t>Заключено 2 муниципальных контракта</t>
  </si>
  <si>
    <t xml:space="preserve">Постановление администрации городского поселения Октябрьское от 22.03.2021 №32
«Об утверждении плана мероприятий по росту доходов,  оптимизации расходов бюджета городского поселения Октябрьское на 2021 год и на плановый период 2022 и 2023 годов»
</t>
  </si>
  <si>
    <t>Не менее 500</t>
  </si>
  <si>
    <t xml:space="preserve">Постановление администрации городского поселения Приобье от 22.01.2021 № 22 "Об утверждении плана мероприятий по росту доходов, оптимизации расходов и сокращению муниципального долга бюджета муниципального образования городское поселение Приобье на 2021 год и на плановый период 2022 и 2023 годов"          </t>
  </si>
  <si>
    <t>Постановление администрации сельского поселения Перегребное от 26.01.2021 г. № 13 "Об утверждении плана мероприятий по росту доходов, оптимизации расходов бюджета сельского поселения Перегребное и сокращению муниципального долга на 2021 год и на плановый период 2022 и 2023 годов"</t>
  </si>
  <si>
    <t>Увеличить платные услуги не представлялось возможности, в связи с ограничением связанной с кароновирусной инфекцией</t>
  </si>
  <si>
    <t>Постановление администрации сельского поселения Сергино от 03.06.2021 № 27
«О мерах по реализации решения Совета депутатов 
сельского поселения Сергино «О бюджете муниципального
образования сельское поселение Сергино на 2021 год и на плановый период 2022 и 2023 годов»</t>
  </si>
  <si>
    <t>Постановление администрации сельского поселения Каменное от 29.01.2021 №8 "О мерах по раелизации решения Совета депутатов сельского поселения Каменное "О бюджете муниципального сельское поселение Каменное на 2021 год и на плановый период 2022 и 2023 год"</t>
  </si>
  <si>
    <t xml:space="preserve">Постановление администрации сельского поселения Унъюган от 15.01.2021 № 7 "О мерах по реализации решения Совета депутатов сельского поселения Унъюган «О бюджете муниципального образования сельское поселение Унъюган на 2021 год и на плановый период 2022 и 2023 годов»
</t>
  </si>
  <si>
    <t>Постановление администрации городского поселения Талинка от 30.12.2020 №400 "О мерах по реализации решения Совета депутатов городского поселения Талинка «О бюджете муниципального образования  городское поселение Талинка на 2021 год и на плановый период 2022 и 2023 годов»</t>
  </si>
  <si>
    <t>Постановление администрации сельского поселения Карымкары от 11.01.2021 г.  №1 "Об утверждении Плана мероприятий по росту доходов и оптимизации расходов бюджета муниципального образования сельское поселение Карымкары на 2021 год и на плановый период 2022 и 2023 годов"</t>
  </si>
  <si>
    <t>Постановление администрации сельского поселения Шеркалы от 2021 № "Об утверждении Плана мероприятий по росту доходов и оптимизации расходов бюджета муниципального образования сельское поселение Шеркалы на 2021 год и на плановый период 2022 и 2023 годов"</t>
  </si>
  <si>
    <t>Проведено  6 открытых аукционов</t>
  </si>
  <si>
    <t>Постановление администрации сельского поселения Малый Атлым от 01.02.2021 № 15 "Об утверждении плана мероприятий по росту доходов, оптимизации расходов и сокращению муниципального долга на 2021-2023 годы сельского поселения Малый Атлым"</t>
  </si>
  <si>
    <t xml:space="preserve">                     Заплатин С.В.                                </t>
  </si>
  <si>
    <t>Заключено 5 муниципальных контрактов</t>
  </si>
  <si>
    <t>Сложилась экономия по результатам проведенных процедур определения поставщика в электронной форме по 4 МК</t>
  </si>
  <si>
    <t>Экономия, сложившаяся в результате проведения закупок, тыс. рублей</t>
  </si>
  <si>
    <t>Экономия по  муниципальным контракам по уличному освещению, заключенных на 2021 год.</t>
  </si>
  <si>
    <t>Экономия бюджетных средств по закупкам у единственного поставщика (пункты 4,5 части 1 статьи 93 Федерального закона 44 ФЗ) с использованием электронного ресурса «Электронный магазин Октябрьского района»</t>
  </si>
  <si>
    <t>Экономия денежных средств, в результате установки светодиодных светильников для уличного освещения</t>
  </si>
  <si>
    <t>за 2021 год было получено денежных средств от предпринимательской деятельности 154,4 тыс. рублей, за 2020 г – 118,1 тыс. рублей. В 2021 утверждена калькуляция на новые платные услуги (пошив постельного белья, создание видеороликов, создание презентаций).</t>
  </si>
  <si>
    <t>Бюджетный  эффект  в связи передачей услуг некоммерческой организации планируется во втором квартале 2022 года</t>
  </si>
  <si>
    <t>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п.Кормужиханка, п.Большие Леуши, п.Горнореченск, п.Комсомольский, п. Большой Атлым</t>
  </si>
  <si>
    <t>В связи с дсрочным погашением бюджетных кредитов, полученных в 2021 году из бюджета ХМАО-Югры</t>
  </si>
  <si>
    <t xml:space="preserve">Реорганизация муниципальных  образовательных  организаций  Октябрьского района  в форме объединения: 
-МБОУ  «Перегребинская средняя общеобразовательная школа" путем присоединения к нему МБОУ «Чемашинская средняя общеобразовательная школа"
</t>
  </si>
  <si>
    <t>Постановление администрации Октябрьского района от 02.12.2022 № 2666  «Об утверждении плана мероприятий ("дорожной карты") по повышению эффективности деятельности муниципальных учреждений, организаций Октябрьского района на 2023-2024 годы»</t>
  </si>
  <si>
    <t>2023 год</t>
  </si>
  <si>
    <t>2.7</t>
  </si>
  <si>
    <t>Экономия, сложившаяся в результате проведения мероприятий по замене люменисцентных и иных ламп освещения на светодиодные источники света</t>
  </si>
  <si>
    <t>1) МБОУ "Чемашинская ООШ" 2,75 шт.ед.; 2) МБОУ "Октябрьская СОШ" 1,25 шт.ед.; МАДОУ ДСОВ "Ромашка" 1,25 шт.ед.; МБУК "КИЦ" 1 шт.ед.; МБУ ФОК "Юбилейный" 7 шт.ед.</t>
  </si>
  <si>
    <t>Приложение 2                                                                                                                        к Отчету о выполнении мер, установленных Соглашением о мерах по социально-экономическому развитию и оздоровлению муниципальных финансов муниципального района (городского округа) Ханты-
Мансийского автономного округа – Югры в 2023 году</t>
  </si>
  <si>
    <t>Информация по исполнению плана мероприятий по росту доходов, оптимизации расходов и сокращению муниципального долга муниципального образования Октябрьский район в 2023 году</t>
  </si>
  <si>
    <t>дата 01.02.2023 г.</t>
  </si>
  <si>
    <t>№ 147</t>
  </si>
  <si>
    <t>Полученный бюджетный эффект от реализации мероприятий на 01.04.2023</t>
  </si>
  <si>
    <t>Значение целевого показателя на 01.04.2023</t>
  </si>
  <si>
    <t>наименование "Об утверждении плана мероприятий по росту доходов, оптимизации расходов бюджета и сокращению муниципального долга Октябрьского района на 2023 год и плановый период 2024 и 2025 годов"</t>
  </si>
  <si>
    <t>не менее 2,4</t>
  </si>
  <si>
    <t>Всего поступило просроченной дебиторской задолженности по неналоговым доходам                   1 163,3 тыс.руб., в том числе:                                                                                                                                                    
- по договорам аренды имущества (претензии, исполнительные производства, договора перевода долга) в сумме 37,8 тыс. руб.: (ОО НО «Лангки» 27,5 тыс. руб., ИП Мальцева И.Г. 10,3 тыс. руб.);  
- по договорам мены квартир (претензии, исполнительные производства) в сумме 752,4 тыс. руб.:  
(Абышев А.С. 60,0 тыс.руб., Горяченко В.Я. 10,0 тыс.руб.,  Гулуев Б.К. 36,1 тыс.руб., Жолобов А.В. 47,3 тыс.руб., Калдымова Г.А. 75,2 тыс.руб.,  Лушников С.В. 133,1 тыс.руб., Михальченко А.Г. 54,5 тыс.руб., Пономарев Е.П. 92,0 тыс.руб.,   Пукис В.Б. 42,9 тыс.руб., Смирнова Е.М. 12,4 тыс.руб., Трифонов Г.В. 10,0 тыс.руб., Ценайкина Р.Б. 12,9 тыс.руб., Шарипов И.Р. 18,0 тыс.руб., Яковлева О.П. 20,0 тыс.руб.,  Винокуров А.С. 42,3 тыс.руб., Гезалов С.Д. 47,4 тыс.руб., Павловский В.Н. 38,3 тыс.руб.)
- по договорам аренды зем. участков, (претензии, исполнительные производства, договора перевода долга) в сумму 373,1  тыс. руб.:  
(Поздняков В.Б. 20,0 тыс.руб., ИП Черепенко С.В. 100,6 тыс.руб., ИП Сухов Н.В. 252,5 тыс.руб.)</t>
  </si>
  <si>
    <t>Поступили средства по соглашениям социально-экономического развития территории от ПАО НК "РуссНефть" и прочих плательщиков.</t>
  </si>
  <si>
    <t>Увеличение доходов от реализации имущества, находящегося в собственности МО Октябрьский район</t>
  </si>
  <si>
    <t>Отношение суммы увеличения доходов от реализации имущества, находящегося в собственности МО Октябрьский район,  к сумме неналоговых  доходов, утвержденной первоначальным решением о бюджете, %</t>
  </si>
  <si>
    <t>Постановлением администрации Октябрьского района от 13.02.2023 №207 внесены изменения в Прогнозный план (программу) приватизации муниципального имущества, находящегося в собственности муниципального образования Октябрьский район,
 на 2023 год и плановый период 2024–2025 годов, в части включения в него дополнительных объектов. Получение бюджетного эффекта от исполнения мероприятия планируется во 2 полугодии 2023 года.</t>
  </si>
  <si>
    <t>Исполнение мероприятия планируется во 2 квартале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</si>
</sst>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00"/>
    <numFmt numFmtId="167" formatCode="#,##0.00\ &quot;₽&quot;"/>
    <numFmt numFmtId="168" formatCode="#,##0.0000"/>
    <numFmt numFmtId="169" formatCode="_-* #,##0.0_-;\-* #,##0.0_-;_-* &quot;-&quot;??_-;_-@_-"/>
  </numFmts>
  <fonts count="18" x14ac:knownFonts="1">
    <font>
      <sz val="11"/>
      <color theme="1"/>
      <name val="Calibri"/>
      <family val="2"/>
      <scheme val="minor"/>
    </font>
    <font>
      <sz val="12"/>
      <color theme="1"/>
      <name val="Times New Roman"/>
      <family val="1"/>
      <charset val="204"/>
    </font>
    <font>
      <b/>
      <sz val="14"/>
      <color theme="1"/>
      <name val="Times New Roman"/>
      <family val="1"/>
      <charset val="204"/>
    </font>
    <font>
      <b/>
      <sz val="12"/>
      <color theme="1"/>
      <name val="Times New Roman"/>
      <family val="1"/>
      <charset val="204"/>
    </font>
    <font>
      <sz val="16"/>
      <color theme="1"/>
      <name val="Times New Roman"/>
      <family val="1"/>
      <charset val="204"/>
    </font>
    <font>
      <sz val="14"/>
      <color theme="1"/>
      <name val="Times New Roman"/>
      <family val="1"/>
      <charset val="204"/>
    </font>
    <font>
      <sz val="11"/>
      <color theme="1"/>
      <name val="Times New Roman"/>
      <family val="1"/>
      <charset val="204"/>
    </font>
    <font>
      <sz val="12"/>
      <name val="Times New Roman"/>
      <family val="1"/>
      <charset val="204"/>
    </font>
    <font>
      <b/>
      <sz val="12"/>
      <name val="Times New Roman"/>
      <family val="1"/>
      <charset val="204"/>
    </font>
    <font>
      <sz val="11"/>
      <name val="Times New Roman"/>
      <family val="1"/>
      <charset val="204"/>
    </font>
    <font>
      <u/>
      <sz val="11"/>
      <color theme="1"/>
      <name val="Times New Roman"/>
      <family val="1"/>
      <charset val="204"/>
    </font>
    <font>
      <sz val="10"/>
      <color theme="1"/>
      <name val="Calibri"/>
      <family val="2"/>
      <scheme val="minor"/>
    </font>
    <font>
      <sz val="10"/>
      <color theme="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b/>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43" fontId="17" fillId="0" borderId="0" applyFont="0" applyFill="0" applyBorder="0" applyAlignment="0" applyProtection="0"/>
  </cellStyleXfs>
  <cellXfs count="196">
    <xf numFmtId="0" fontId="0" fillId="0" borderId="0" xfId="0"/>
    <xf numFmtId="0" fontId="1" fillId="0" borderId="1" xfId="0" applyFont="1" applyBorder="1"/>
    <xf numFmtId="0" fontId="1" fillId="0" borderId="1" xfId="0" applyFont="1" applyBorder="1" applyAlignment="1">
      <alignment horizontal="center" vertical="center"/>
    </xf>
    <xf numFmtId="0" fontId="3" fillId="0" borderId="1" xfId="0" applyFont="1" applyBorder="1"/>
    <xf numFmtId="0" fontId="2" fillId="0" borderId="0" xfId="0" applyFont="1" applyAlignment="1">
      <alignment horizontal="center" vertical="center" wrapText="1"/>
    </xf>
    <xf numFmtId="0" fontId="5"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xf numFmtId="165" fontId="3" fillId="0" borderId="1" xfId="0" applyNumberFormat="1"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3" fillId="0" borderId="3" xfId="0" applyFont="1" applyFill="1" applyBorder="1" applyAlignment="1">
      <alignment horizontal="center" vertical="top" wrapText="1"/>
    </xf>
    <xf numFmtId="0" fontId="6" fillId="0" borderId="0" xfId="0" applyFont="1" applyAlignment="1">
      <alignment wrapText="1"/>
    </xf>
    <xf numFmtId="0" fontId="6" fillId="0" borderId="0" xfId="0" applyFont="1" applyAlignment="1">
      <alignment horizontal="center" vertical="top"/>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0" xfId="0" applyFont="1" applyFill="1"/>
    <xf numFmtId="0" fontId="1" fillId="0" borderId="0" xfId="0" applyFont="1"/>
    <xf numFmtId="0" fontId="5" fillId="0" borderId="0" xfId="0" applyFont="1" applyAlignment="1">
      <alignment vertical="top"/>
    </xf>
    <xf numFmtId="0" fontId="8" fillId="0" borderId="1" xfId="0" applyFont="1" applyFill="1" applyBorder="1" applyAlignment="1">
      <alignment horizontal="center"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center"/>
    </xf>
    <xf numFmtId="0" fontId="10" fillId="0" borderId="0" xfId="0" applyFont="1"/>
    <xf numFmtId="0" fontId="0" fillId="0" borderId="0" xfId="0"/>
    <xf numFmtId="0" fontId="6" fillId="0" borderId="0" xfId="0" applyFont="1"/>
    <xf numFmtId="0" fontId="1" fillId="0" borderId="0" xfId="0" applyFont="1"/>
    <xf numFmtId="0" fontId="1" fillId="0" borderId="0" xfId="0" applyFont="1" applyAlignment="1">
      <alignment horizontal="center" vertical="center"/>
    </xf>
    <xf numFmtId="0" fontId="0" fillId="0" borderId="0" xfId="0" applyAlignment="1">
      <alignment horizont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49" fontId="1" fillId="3" borderId="1"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4" fontId="7"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1" fillId="0" borderId="1" xfId="0" applyFont="1" applyBorder="1" applyAlignment="1">
      <alignment wrapText="1"/>
    </xf>
    <xf numFmtId="0" fontId="1" fillId="3" borderId="1" xfId="0" applyFont="1" applyFill="1" applyBorder="1" applyAlignment="1">
      <alignment horizontal="center" vertical="center"/>
    </xf>
    <xf numFmtId="165"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xf>
    <xf numFmtId="165" fontId="1" fillId="0" borderId="1" xfId="0" applyNumberFormat="1" applyFont="1" applyBorder="1" applyAlignment="1">
      <alignment horizontal="righ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4" fontId="1" fillId="0" borderId="1" xfId="0" applyNumberFormat="1" applyFont="1" applyBorder="1" applyAlignment="1">
      <alignment horizontal="right" vertical="top"/>
    </xf>
    <xf numFmtId="164" fontId="6" fillId="0" borderId="1" xfId="0" applyNumberFormat="1" applyFont="1" applyBorder="1" applyAlignment="1">
      <alignment horizontal="center" vertical="top"/>
    </xf>
    <xf numFmtId="0" fontId="9" fillId="0" borderId="1" xfId="0" applyFont="1" applyBorder="1" applyAlignment="1">
      <alignment horizontal="left" vertical="top" wrapText="1"/>
    </xf>
    <xf numFmtId="0" fontId="11" fillId="0" borderId="0" xfId="0" applyFont="1"/>
    <xf numFmtId="0" fontId="12" fillId="0" borderId="0" xfId="0" applyFont="1" applyAlignment="1">
      <alignment horizontal="right"/>
    </xf>
    <xf numFmtId="0" fontId="12"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4" fillId="0" borderId="1"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6" xfId="0" applyFont="1" applyFill="1" applyBorder="1" applyAlignment="1">
      <alignment horizontal="left" vertical="top" wrapText="1"/>
    </xf>
    <xf numFmtId="165" fontId="13" fillId="0" borderId="6" xfId="0" applyNumberFormat="1" applyFont="1" applyFill="1" applyBorder="1" applyAlignment="1">
      <alignment horizontal="right" vertical="top" wrapText="1"/>
    </xf>
    <xf numFmtId="165" fontId="13" fillId="0" borderId="6" xfId="0" applyNumberFormat="1" applyFont="1" applyBorder="1" applyAlignment="1">
      <alignment horizontal="right" vertical="top"/>
    </xf>
    <xf numFmtId="165" fontId="11" fillId="0" borderId="1" xfId="0" applyNumberFormat="1" applyFont="1" applyBorder="1" applyAlignment="1">
      <alignment horizontal="center" vertical="top"/>
    </xf>
    <xf numFmtId="49" fontId="11" fillId="0" borderId="1" xfId="0" applyNumberFormat="1" applyFont="1" applyBorder="1" applyAlignment="1">
      <alignment horizontal="left" vertical="top"/>
    </xf>
    <xf numFmtId="0" fontId="13" fillId="0" borderId="1" xfId="0" applyFont="1" applyFill="1" applyBorder="1" applyAlignment="1">
      <alignment horizontal="right" vertical="top" wrapText="1"/>
    </xf>
    <xf numFmtId="0" fontId="1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65"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xf>
    <xf numFmtId="165" fontId="13" fillId="0" borderId="1" xfId="0" applyNumberFormat="1" applyFont="1" applyFill="1" applyBorder="1" applyAlignment="1">
      <alignment horizontal="right" vertical="top"/>
    </xf>
    <xf numFmtId="0" fontId="12" fillId="0" borderId="1" xfId="0" applyFont="1" applyFill="1" applyBorder="1" applyAlignment="1">
      <alignment horizontal="right" vertical="top" wrapText="1"/>
    </xf>
    <xf numFmtId="165" fontId="12" fillId="0" borderId="1" xfId="0" applyNumberFormat="1" applyFont="1" applyFill="1" applyBorder="1" applyAlignment="1">
      <alignment horizontal="right" vertical="top" wrapText="1"/>
    </xf>
    <xf numFmtId="4" fontId="12" fillId="0" borderId="1" xfId="0" applyNumberFormat="1" applyFont="1" applyBorder="1" applyAlignment="1">
      <alignment horizontal="right" vertical="top"/>
    </xf>
    <xf numFmtId="165" fontId="12" fillId="0" borderId="1" xfId="0" applyNumberFormat="1" applyFont="1" applyBorder="1" applyAlignment="1">
      <alignment horizontal="right" vertical="top"/>
    </xf>
    <xf numFmtId="49" fontId="12" fillId="0" borderId="1" xfId="0" applyNumberFormat="1" applyFont="1" applyBorder="1" applyAlignment="1">
      <alignment horizontal="left" vertical="top" wrapText="1"/>
    </xf>
    <xf numFmtId="49" fontId="12" fillId="0" borderId="1" xfId="0" applyNumberFormat="1" applyFont="1" applyFill="1" applyBorder="1" applyAlignment="1">
      <alignment horizontal="left" vertical="top" wrapText="1"/>
    </xf>
    <xf numFmtId="165" fontId="13" fillId="0" borderId="1" xfId="0" applyNumberFormat="1" applyFont="1" applyBorder="1" applyAlignment="1">
      <alignment horizontal="right" vertical="top"/>
    </xf>
    <xf numFmtId="0" fontId="12" fillId="0" borderId="1" xfId="0" applyFont="1" applyFill="1" applyBorder="1" applyAlignment="1">
      <alignment horizontal="center" vertical="top" wrapText="1"/>
    </xf>
    <xf numFmtId="4" fontId="12" fillId="0" borderId="1" xfId="0" applyNumberFormat="1" applyFont="1" applyFill="1" applyBorder="1" applyAlignment="1">
      <alignment horizontal="right" vertical="top" wrapText="1"/>
    </xf>
    <xf numFmtId="3" fontId="12" fillId="0" borderId="1" xfId="0" applyNumberFormat="1" applyFont="1" applyFill="1" applyBorder="1" applyAlignment="1">
      <alignment horizontal="right" vertical="top" wrapText="1"/>
    </xf>
    <xf numFmtId="3" fontId="12" fillId="0" borderId="1" xfId="0" applyNumberFormat="1" applyFont="1" applyFill="1" applyBorder="1" applyAlignment="1">
      <alignment horizontal="right" vertical="top"/>
    </xf>
    <xf numFmtId="0" fontId="15" fillId="0" borderId="1" xfId="0" applyFont="1" applyFill="1" applyBorder="1" applyAlignment="1">
      <alignment horizontal="center" vertical="top" wrapText="1"/>
    </xf>
    <xf numFmtId="0" fontId="15" fillId="0" borderId="1" xfId="0" applyFont="1" applyBorder="1" applyAlignment="1">
      <alignment horizontal="center" vertical="top" wrapText="1"/>
    </xf>
    <xf numFmtId="165" fontId="12" fillId="0" borderId="1" xfId="0" applyNumberFormat="1" applyFont="1" applyFill="1" applyBorder="1" applyAlignment="1">
      <alignment horizontal="right" vertical="top"/>
    </xf>
    <xf numFmtId="3" fontId="12" fillId="0" borderId="1" xfId="0" applyNumberFormat="1" applyFont="1" applyBorder="1" applyAlignment="1">
      <alignment horizontal="right" vertical="top"/>
    </xf>
    <xf numFmtId="0" fontId="11" fillId="0" borderId="1" xfId="0" applyFont="1" applyBorder="1" applyAlignment="1">
      <alignment horizontal="center" vertical="top"/>
    </xf>
    <xf numFmtId="0" fontId="12" fillId="0" borderId="1" xfId="0" applyFont="1" applyBorder="1" applyAlignment="1">
      <alignment horizontal="center" vertical="center"/>
    </xf>
    <xf numFmtId="0" fontId="13" fillId="0" borderId="1" xfId="0" applyFont="1" applyBorder="1"/>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2" fillId="0" borderId="1" xfId="0" applyFont="1" applyBorder="1"/>
    <xf numFmtId="165" fontId="13" fillId="0" borderId="1" xfId="0" applyNumberFormat="1" applyFont="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167" fontId="12"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165" fontId="13" fillId="3" borderId="1" xfId="0" applyNumberFormat="1" applyFont="1" applyFill="1" applyBorder="1" applyAlignment="1">
      <alignment horizontal="center" vertical="center"/>
    </xf>
    <xf numFmtId="4" fontId="13"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15" fillId="3" borderId="1" xfId="0" applyFont="1" applyFill="1" applyBorder="1" applyAlignment="1">
      <alignment horizontal="center" vertical="center"/>
    </xf>
    <xf numFmtId="0" fontId="15" fillId="3" borderId="1" xfId="0" applyFont="1" applyFill="1" applyBorder="1" applyAlignment="1">
      <alignment vertical="center" wrapText="1"/>
    </xf>
    <xf numFmtId="165" fontId="14" fillId="3" borderId="1" xfId="0" applyNumberFormat="1" applyFont="1" applyFill="1" applyBorder="1" applyAlignment="1">
      <alignment horizontal="center" vertical="center"/>
    </xf>
    <xf numFmtId="165" fontId="15"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5" fontId="12" fillId="3" borderId="1"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0" fontId="12"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top" wrapText="1"/>
    </xf>
    <xf numFmtId="164" fontId="13" fillId="3" borderId="1"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0" fontId="15" fillId="3" borderId="1" xfId="0" applyFont="1" applyFill="1" applyBorder="1" applyAlignment="1">
      <alignment vertical="top" wrapText="1"/>
    </xf>
    <xf numFmtId="4" fontId="14" fillId="3" borderId="1" xfId="0" applyNumberFormat="1" applyFont="1" applyFill="1" applyBorder="1" applyAlignment="1">
      <alignment horizontal="center" vertical="center"/>
    </xf>
    <xf numFmtId="4" fontId="15" fillId="3" borderId="1" xfId="0" applyNumberFormat="1" applyFont="1" applyFill="1" applyBorder="1" applyAlignment="1">
      <alignment horizontal="center" vertical="center"/>
    </xf>
    <xf numFmtId="0" fontId="15" fillId="3" borderId="1" xfId="0" applyFont="1" applyFill="1" applyBorder="1" applyAlignment="1">
      <alignment horizontal="left" vertical="top" wrapText="1"/>
    </xf>
    <xf numFmtId="0" fontId="12" fillId="3" borderId="2" xfId="0" applyFont="1" applyFill="1" applyBorder="1" applyAlignment="1">
      <alignment horizontal="center" vertical="center"/>
    </xf>
    <xf numFmtId="0" fontId="12" fillId="3" borderId="2" xfId="0" applyFont="1" applyFill="1" applyBorder="1" applyAlignment="1">
      <alignment vertical="center" wrapText="1"/>
    </xf>
    <xf numFmtId="165" fontId="14"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165" fontId="12" fillId="0" borderId="1" xfId="0" applyNumberFormat="1" applyFont="1" applyFill="1" applyBorder="1" applyAlignment="1">
      <alignment horizontal="center" vertical="center" wrapText="1"/>
    </xf>
    <xf numFmtId="0" fontId="12" fillId="0" borderId="0" xfId="0" applyFont="1"/>
    <xf numFmtId="0" fontId="11" fillId="0" borderId="0" xfId="0" applyFont="1" applyAlignment="1">
      <alignment wrapText="1"/>
    </xf>
    <xf numFmtId="168" fontId="1" fillId="3" borderId="1"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3" fillId="0" borderId="1" xfId="0" applyFont="1" applyFill="1" applyBorder="1" applyAlignment="1">
      <alignment horizontal="center" vertical="top" wrapText="1"/>
    </xf>
    <xf numFmtId="169" fontId="12" fillId="3" borderId="1" xfId="1" applyNumberFormat="1" applyFont="1" applyFill="1" applyBorder="1" applyAlignment="1">
      <alignment horizontal="center" vertical="center"/>
    </xf>
    <xf numFmtId="165" fontId="15" fillId="3" borderId="1" xfId="0" applyNumberFormat="1" applyFont="1" applyFill="1" applyBorder="1" applyAlignment="1">
      <alignment horizontal="center" vertical="center" wrapText="1"/>
    </xf>
    <xf numFmtId="0" fontId="1" fillId="0" borderId="0" xfId="0" applyFont="1" applyAlignment="1">
      <alignment horizontal="right" wrapText="1"/>
    </xf>
    <xf numFmtId="0" fontId="0" fillId="0" borderId="0" xfId="0" applyAlignment="1">
      <alignment horizontal="right"/>
    </xf>
    <xf numFmtId="0" fontId="1" fillId="0" borderId="0" xfId="0" applyFont="1" applyAlignment="1">
      <alignment horizontal="center" vertical="center"/>
    </xf>
    <xf numFmtId="0" fontId="2" fillId="0" borderId="0" xfId="0" applyFont="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13"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16" fontId="12" fillId="3" borderId="9" xfId="0" applyNumberFormat="1" applyFont="1" applyFill="1" applyBorder="1" applyAlignment="1">
      <alignment horizontal="center" vertical="center"/>
    </xf>
    <xf numFmtId="0" fontId="12" fillId="3" borderId="6"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9" xfId="0" applyFont="1" applyFill="1" applyBorder="1" applyAlignment="1">
      <alignment vertical="center" wrapText="1"/>
    </xf>
    <xf numFmtId="0" fontId="12" fillId="3" borderId="6" xfId="0" applyFont="1" applyFill="1" applyBorder="1" applyAlignment="1">
      <alignment vertical="center" wrapText="1"/>
    </xf>
    <xf numFmtId="0" fontId="12" fillId="3" borderId="2" xfId="0" applyFont="1" applyFill="1" applyBorder="1" applyAlignment="1">
      <alignment horizontal="center" vertical="center"/>
    </xf>
    <xf numFmtId="0" fontId="11" fillId="3" borderId="6"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2" fillId="3" borderId="2" xfId="0" applyFont="1" applyFill="1" applyBorder="1" applyAlignment="1">
      <alignment vertical="center" wrapText="1"/>
    </xf>
    <xf numFmtId="0" fontId="11" fillId="3" borderId="6" xfId="0" applyFont="1" applyFill="1" applyBorder="1" applyAlignment="1">
      <alignment vertical="center" wrapText="1"/>
    </xf>
    <xf numFmtId="0" fontId="12" fillId="0" borderId="0" xfId="0" applyFont="1" applyAlignment="1">
      <alignment horizontal="left" wrapText="1"/>
    </xf>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wrapText="1"/>
    </xf>
    <xf numFmtId="0" fontId="0" fillId="0" borderId="6" xfId="0" applyBorder="1" applyAlignment="1">
      <alignment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65" fontId="3"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165" fontId="1" fillId="0" borderId="1" xfId="0" applyNumberFormat="1" applyFont="1" applyBorder="1" applyAlignment="1">
      <alignment horizontal="right" vertical="top" wrapText="1"/>
    </xf>
    <xf numFmtId="49" fontId="1" fillId="0" borderId="1" xfId="0" applyNumberFormat="1" applyFont="1" applyBorder="1" applyAlignment="1">
      <alignment horizontal="right" vertical="top" wrapText="1"/>
    </xf>
    <xf numFmtId="49" fontId="6" fillId="0" borderId="1" xfId="0" applyNumberFormat="1" applyFont="1" applyBorder="1" applyAlignment="1">
      <alignment horizontal="left" vertical="top" wrapText="1"/>
    </xf>
    <xf numFmtId="166" fontId="1" fillId="0" borderId="1" xfId="0" applyNumberFormat="1" applyFont="1" applyBorder="1" applyAlignment="1">
      <alignment horizontal="right" vertical="top"/>
    </xf>
    <xf numFmtId="0" fontId="6" fillId="0" borderId="1" xfId="0" applyFont="1" applyBorder="1" applyAlignment="1">
      <alignment vertical="top"/>
    </xf>
    <xf numFmtId="0" fontId="1" fillId="0" borderId="1" xfId="0" applyFont="1" applyBorder="1" applyAlignment="1">
      <alignment vertical="top" wrapText="1"/>
    </xf>
    <xf numFmtId="0" fontId="6" fillId="0" borderId="1" xfId="0" applyFont="1" applyBorder="1" applyAlignment="1">
      <alignment vertical="top" wrapText="1"/>
    </xf>
    <xf numFmtId="165" fontId="1" fillId="0" borderId="1" xfId="0" applyNumberFormat="1" applyFont="1" applyBorder="1" applyAlignment="1">
      <alignment vertical="top"/>
    </xf>
  </cellXfs>
  <cellStyles count="2">
    <cellStyle name="Обычный" xfId="0" builtinId="0"/>
    <cellStyle name="Финансовый" xfId="1" builtinId="3"/>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view="pageBreakPreview" topLeftCell="A19" zoomScale="70" zoomScaleNormal="70" zoomScaleSheetLayoutView="70" workbookViewId="0">
      <selection activeCell="A14" sqref="A14:J21"/>
    </sheetView>
  </sheetViews>
  <sheetFormatPr defaultRowHeight="15" x14ac:dyDescent="0.25"/>
  <cols>
    <col min="1" max="1" width="7" style="8" customWidth="1"/>
    <col min="2" max="2" width="46" style="8" customWidth="1"/>
    <col min="3" max="3" width="20.5703125" style="8" customWidth="1"/>
    <col min="4" max="4" width="30.5703125" style="8" customWidth="1"/>
    <col min="5" max="5" width="41" style="8" bestFit="1" customWidth="1"/>
    <col min="6" max="6" width="15.140625" style="8" customWidth="1"/>
    <col min="7" max="7" width="20.5703125" style="8" customWidth="1"/>
    <col min="8" max="8" width="18.28515625" style="8" customWidth="1"/>
    <col min="9" max="9" width="16.5703125" style="8" customWidth="1"/>
    <col min="10" max="10" width="65.5703125" style="8" customWidth="1"/>
    <col min="11" max="11" width="9.28515625" style="8" customWidth="1"/>
    <col min="12" max="16384" width="9.140625" style="8"/>
  </cols>
  <sheetData>
    <row r="1" spans="1:10" ht="105.75" customHeight="1" x14ac:dyDescent="0.25">
      <c r="I1" s="149" t="s">
        <v>308</v>
      </c>
      <c r="J1" s="150"/>
    </row>
    <row r="2" spans="1:10" ht="44.25" customHeight="1" x14ac:dyDescent="0.25">
      <c r="A2" s="152" t="s">
        <v>309</v>
      </c>
      <c r="B2" s="152"/>
      <c r="C2" s="152"/>
      <c r="D2" s="152"/>
      <c r="E2" s="152"/>
      <c r="F2" s="152"/>
      <c r="G2" s="152"/>
      <c r="H2" s="152"/>
      <c r="I2" s="152"/>
      <c r="J2" s="152"/>
    </row>
    <row r="3" spans="1:10" ht="18.75" x14ac:dyDescent="0.25">
      <c r="A3" s="4"/>
      <c r="B3" s="4"/>
      <c r="C3" s="4"/>
      <c r="D3" s="4"/>
      <c r="E3" s="4"/>
      <c r="F3" s="4"/>
      <c r="G3" s="4"/>
      <c r="H3" s="4"/>
      <c r="I3" s="4"/>
      <c r="J3" s="4"/>
    </row>
    <row r="4" spans="1:10" s="5" customFormat="1" ht="15.75" customHeight="1" x14ac:dyDescent="0.3">
      <c r="A4" s="11"/>
      <c r="B4" s="21" t="s">
        <v>7</v>
      </c>
      <c r="C4" s="19"/>
      <c r="D4" s="11"/>
      <c r="E4" s="11"/>
      <c r="F4" s="11"/>
      <c r="G4" s="13"/>
      <c r="H4" s="13"/>
      <c r="I4" s="13"/>
      <c r="J4" s="13"/>
    </row>
    <row r="5" spans="1:10" s="5" customFormat="1" ht="15.75" customHeight="1" x14ac:dyDescent="0.3">
      <c r="A5" s="6"/>
      <c r="B5" s="22" t="s">
        <v>310</v>
      </c>
      <c r="C5" s="7"/>
      <c r="D5" s="6"/>
      <c r="E5" s="6"/>
      <c r="F5" s="6"/>
    </row>
    <row r="6" spans="1:10" s="5" customFormat="1" ht="15.75" customHeight="1" x14ac:dyDescent="0.3">
      <c r="A6" s="11"/>
      <c r="B6" s="22" t="s">
        <v>311</v>
      </c>
      <c r="C6" s="10"/>
      <c r="D6" s="11"/>
      <c r="E6" s="11"/>
      <c r="F6" s="11"/>
      <c r="G6" s="13"/>
      <c r="H6" s="13"/>
      <c r="I6" s="13"/>
      <c r="J6" s="13"/>
    </row>
    <row r="7" spans="1:10" s="5" customFormat="1" ht="101.25" customHeight="1" x14ac:dyDescent="0.3">
      <c r="A7" s="7"/>
      <c r="B7" s="23" t="s">
        <v>314</v>
      </c>
      <c r="C7" s="7"/>
      <c r="D7" s="7"/>
      <c r="E7" s="7"/>
      <c r="F7" s="7"/>
    </row>
    <row r="8" spans="1:10" s="5" customFormat="1" ht="21" customHeight="1" x14ac:dyDescent="0.3">
      <c r="A8" s="7"/>
      <c r="B8" s="23"/>
      <c r="C8" s="7"/>
      <c r="D8" s="7"/>
      <c r="E8" s="7"/>
      <c r="F8" s="7"/>
    </row>
    <row r="9" spans="1:10" s="5" customFormat="1" ht="20.25" customHeight="1" x14ac:dyDescent="0.3">
      <c r="A9" s="7"/>
      <c r="B9" s="23"/>
      <c r="C9" s="7"/>
      <c r="D9" s="7"/>
      <c r="E9" s="7"/>
      <c r="F9" s="7"/>
    </row>
    <row r="10" spans="1:10" s="5" customFormat="1" ht="20.25" customHeight="1" x14ac:dyDescent="0.3">
      <c r="A10" s="7"/>
      <c r="B10" s="7"/>
      <c r="C10" s="7"/>
      <c r="D10" s="7"/>
      <c r="E10" s="7"/>
      <c r="F10" s="7"/>
    </row>
    <row r="11" spans="1:10" s="14" customFormat="1" ht="120.75" customHeight="1" x14ac:dyDescent="0.25">
      <c r="A11" s="157" t="s">
        <v>0</v>
      </c>
      <c r="B11" s="157" t="s">
        <v>1</v>
      </c>
      <c r="C11" s="157" t="s">
        <v>2</v>
      </c>
      <c r="D11" s="157" t="s">
        <v>9</v>
      </c>
      <c r="E11" s="157" t="s">
        <v>3</v>
      </c>
      <c r="F11" s="12" t="s">
        <v>11</v>
      </c>
      <c r="G11" s="12" t="s">
        <v>87</v>
      </c>
      <c r="H11" s="20" t="s">
        <v>312</v>
      </c>
      <c r="I11" s="20" t="s">
        <v>313</v>
      </c>
      <c r="J11" s="159" t="s">
        <v>10</v>
      </c>
    </row>
    <row r="12" spans="1:10" s="14" customFormat="1" ht="18.75" customHeight="1" x14ac:dyDescent="0.25">
      <c r="A12" s="158"/>
      <c r="B12" s="158"/>
      <c r="C12" s="158"/>
      <c r="D12" s="158"/>
      <c r="E12" s="158"/>
      <c r="F12" s="146" t="s">
        <v>304</v>
      </c>
      <c r="G12" s="146" t="s">
        <v>304</v>
      </c>
      <c r="H12" s="146" t="s">
        <v>304</v>
      </c>
      <c r="I12" s="146" t="s">
        <v>304</v>
      </c>
      <c r="J12" s="159"/>
    </row>
    <row r="13" spans="1:10" s="14" customFormat="1" ht="21" customHeight="1" x14ac:dyDescent="0.25">
      <c r="A13" s="156" t="s">
        <v>13</v>
      </c>
      <c r="B13" s="156"/>
      <c r="C13" s="156"/>
      <c r="D13" s="156"/>
      <c r="E13" s="156"/>
      <c r="F13" s="156"/>
      <c r="G13" s="156"/>
      <c r="H13" s="156"/>
      <c r="I13" s="156"/>
      <c r="J13" s="156"/>
    </row>
    <row r="14" spans="1:10" s="14" customFormat="1" ht="16.5" customHeight="1" x14ac:dyDescent="0.25">
      <c r="A14" s="184"/>
      <c r="B14" s="185" t="s">
        <v>12</v>
      </c>
      <c r="C14" s="184"/>
      <c r="D14" s="184"/>
      <c r="E14" s="184"/>
      <c r="F14" s="184"/>
      <c r="G14" s="186">
        <f>G15+G16+G18+G17+G19+G20+G21</f>
        <v>10590</v>
      </c>
      <c r="H14" s="186">
        <f>H15+H16+H18+H17+H19+H20+H21</f>
        <v>2247.3000000000002</v>
      </c>
      <c r="I14" s="57"/>
      <c r="J14" s="54"/>
    </row>
    <row r="15" spans="1:10" s="14" customFormat="1" ht="315" x14ac:dyDescent="0.25">
      <c r="A15" s="187" t="s">
        <v>44</v>
      </c>
      <c r="B15" s="187" t="s">
        <v>45</v>
      </c>
      <c r="C15" s="187" t="s">
        <v>38</v>
      </c>
      <c r="D15" s="187" t="s">
        <v>46</v>
      </c>
      <c r="E15" s="187" t="s">
        <v>47</v>
      </c>
      <c r="F15" s="188" t="s">
        <v>315</v>
      </c>
      <c r="G15" s="188">
        <v>3800</v>
      </c>
      <c r="H15" s="53">
        <v>1163.3</v>
      </c>
      <c r="I15" s="53">
        <v>0.7</v>
      </c>
      <c r="J15" s="55" t="s">
        <v>316</v>
      </c>
    </row>
    <row r="16" spans="1:10" s="14" customFormat="1" ht="119.25" customHeight="1" x14ac:dyDescent="0.25">
      <c r="A16" s="187" t="s">
        <v>48</v>
      </c>
      <c r="B16" s="187" t="s">
        <v>49</v>
      </c>
      <c r="C16" s="187" t="s">
        <v>38</v>
      </c>
      <c r="D16" s="187" t="s">
        <v>50</v>
      </c>
      <c r="E16" s="187" t="s">
        <v>67</v>
      </c>
      <c r="F16" s="188" t="s">
        <v>212</v>
      </c>
      <c r="G16" s="188">
        <v>5000</v>
      </c>
      <c r="H16" s="53">
        <v>1048</v>
      </c>
      <c r="I16" s="56">
        <v>0.03</v>
      </c>
      <c r="J16" s="58" t="s">
        <v>317</v>
      </c>
    </row>
    <row r="17" spans="1:10" s="14" customFormat="1" ht="167.25" customHeight="1" x14ac:dyDescent="0.25">
      <c r="A17" s="187" t="s">
        <v>51</v>
      </c>
      <c r="B17" s="187" t="s">
        <v>318</v>
      </c>
      <c r="C17" s="187" t="s">
        <v>38</v>
      </c>
      <c r="D17" s="187"/>
      <c r="E17" s="187" t="s">
        <v>319</v>
      </c>
      <c r="F17" s="188" t="s">
        <v>176</v>
      </c>
      <c r="G17" s="188">
        <v>1000</v>
      </c>
      <c r="H17" s="53"/>
      <c r="I17" s="53"/>
      <c r="J17" s="55" t="s">
        <v>320</v>
      </c>
    </row>
    <row r="18" spans="1:10" s="14" customFormat="1" ht="207.75" customHeight="1" x14ac:dyDescent="0.25">
      <c r="A18" s="187" t="s">
        <v>52</v>
      </c>
      <c r="B18" s="187" t="s">
        <v>53</v>
      </c>
      <c r="C18" s="187" t="s">
        <v>38</v>
      </c>
      <c r="D18" s="187"/>
      <c r="E18" s="187" t="s">
        <v>61</v>
      </c>
      <c r="F18" s="189" t="s">
        <v>54</v>
      </c>
      <c r="G18" s="188">
        <v>50</v>
      </c>
      <c r="H18" s="53"/>
      <c r="I18" s="53">
        <v>100</v>
      </c>
      <c r="J18" s="190" t="s">
        <v>182</v>
      </c>
    </row>
    <row r="19" spans="1:10" s="14" customFormat="1" ht="104.25" customHeight="1" x14ac:dyDescent="0.25">
      <c r="A19" s="187" t="s">
        <v>55</v>
      </c>
      <c r="B19" s="187" t="s">
        <v>56</v>
      </c>
      <c r="C19" s="187" t="s">
        <v>38</v>
      </c>
      <c r="D19" s="187"/>
      <c r="E19" s="187" t="s">
        <v>57</v>
      </c>
      <c r="F19" s="189" t="s">
        <v>54</v>
      </c>
      <c r="G19" s="188">
        <v>50</v>
      </c>
      <c r="H19" s="53">
        <v>12</v>
      </c>
      <c r="I19" s="53">
        <v>100</v>
      </c>
      <c r="J19" s="55"/>
    </row>
    <row r="20" spans="1:10" s="14" customFormat="1" ht="207.75" customHeight="1" x14ac:dyDescent="0.25">
      <c r="A20" s="187" t="s">
        <v>58</v>
      </c>
      <c r="B20" s="187" t="s">
        <v>59</v>
      </c>
      <c r="C20" s="187" t="s">
        <v>38</v>
      </c>
      <c r="D20" s="187"/>
      <c r="E20" s="187" t="s">
        <v>60</v>
      </c>
      <c r="F20" s="189" t="s">
        <v>68</v>
      </c>
      <c r="G20" s="188">
        <v>100</v>
      </c>
      <c r="H20" s="53">
        <v>24</v>
      </c>
      <c r="I20" s="191">
        <v>3.0000000000000001E-3</v>
      </c>
      <c r="J20" s="55" t="s">
        <v>69</v>
      </c>
    </row>
    <row r="21" spans="1:10" s="14" customFormat="1" ht="297" customHeight="1" x14ac:dyDescent="0.25">
      <c r="A21" s="192" t="s">
        <v>62</v>
      </c>
      <c r="B21" s="193" t="s">
        <v>70</v>
      </c>
      <c r="C21" s="187" t="s">
        <v>38</v>
      </c>
      <c r="D21" s="194" t="s">
        <v>71</v>
      </c>
      <c r="E21" s="194" t="s">
        <v>72</v>
      </c>
      <c r="F21" s="188" t="s">
        <v>211</v>
      </c>
      <c r="G21" s="195">
        <v>590</v>
      </c>
      <c r="H21" s="53"/>
      <c r="I21" s="53"/>
      <c r="J21" s="55" t="s">
        <v>321</v>
      </c>
    </row>
    <row r="22" spans="1:10" ht="21.95" customHeight="1" x14ac:dyDescent="0.25">
      <c r="A22" s="153" t="s">
        <v>6</v>
      </c>
      <c r="B22" s="154"/>
      <c r="C22" s="154"/>
      <c r="D22" s="154"/>
      <c r="E22" s="154"/>
      <c r="F22" s="154"/>
      <c r="G22" s="154"/>
      <c r="H22" s="154"/>
      <c r="I22" s="154"/>
      <c r="J22" s="155"/>
    </row>
    <row r="23" spans="1:10" ht="17.25" customHeight="1" x14ac:dyDescent="0.25">
      <c r="A23" s="2"/>
      <c r="B23" s="3" t="s">
        <v>5</v>
      </c>
      <c r="C23" s="15"/>
      <c r="D23" s="16"/>
      <c r="E23" s="16"/>
      <c r="F23" s="1"/>
      <c r="G23" s="9">
        <f>G25+G26+G27+G30+G28+G24+G29</f>
        <v>26990</v>
      </c>
      <c r="H23" s="9">
        <f>H25+H26+H27+H30+H28+H24</f>
        <v>24049.599999999999</v>
      </c>
      <c r="I23" s="9"/>
      <c r="J23" s="1"/>
    </row>
    <row r="24" spans="1:10" s="27" customFormat="1" ht="189" customHeight="1" x14ac:dyDescent="0.25">
      <c r="A24" s="35" t="s">
        <v>14</v>
      </c>
      <c r="B24" s="45" t="s">
        <v>302</v>
      </c>
      <c r="C24" s="15" t="s">
        <v>304</v>
      </c>
      <c r="D24" s="44" t="s">
        <v>303</v>
      </c>
      <c r="E24" s="16" t="s">
        <v>86</v>
      </c>
      <c r="F24" s="46">
        <v>1</v>
      </c>
      <c r="G24" s="47">
        <v>3100</v>
      </c>
      <c r="H24" s="47">
        <v>0</v>
      </c>
      <c r="I24" s="48">
        <v>0</v>
      </c>
      <c r="J24" s="45"/>
    </row>
    <row r="25" spans="1:10" s="17" customFormat="1" ht="86.25" customHeight="1" x14ac:dyDescent="0.25">
      <c r="A25" s="35" t="s">
        <v>15</v>
      </c>
      <c r="B25" s="31" t="s">
        <v>16</v>
      </c>
      <c r="C25" s="32" t="s">
        <v>17</v>
      </c>
      <c r="D25" s="36"/>
      <c r="E25" s="31" t="s">
        <v>18</v>
      </c>
      <c r="F25" s="49">
        <v>18000</v>
      </c>
      <c r="G25" s="33">
        <v>18000</v>
      </c>
      <c r="H25" s="50">
        <v>23106.6</v>
      </c>
      <c r="I25" s="50">
        <v>23106.6</v>
      </c>
      <c r="J25" s="34" t="s">
        <v>42</v>
      </c>
    </row>
    <row r="26" spans="1:10" s="17" customFormat="1" ht="153" customHeight="1" x14ac:dyDescent="0.25">
      <c r="A26" s="35" t="s">
        <v>19</v>
      </c>
      <c r="B26" s="31" t="s">
        <v>23</v>
      </c>
      <c r="C26" s="32" t="s">
        <v>17</v>
      </c>
      <c r="D26" s="36" t="s">
        <v>24</v>
      </c>
      <c r="E26" s="31" t="s">
        <v>21</v>
      </c>
      <c r="F26" s="51">
        <v>6.05</v>
      </c>
      <c r="G26" s="33">
        <v>2840</v>
      </c>
      <c r="H26" s="52">
        <v>710</v>
      </c>
      <c r="I26" s="52">
        <v>710</v>
      </c>
      <c r="J26" s="38" t="s">
        <v>307</v>
      </c>
    </row>
    <row r="27" spans="1:10" s="17" customFormat="1" ht="99" customHeight="1" x14ac:dyDescent="0.25">
      <c r="A27" s="35" t="s">
        <v>20</v>
      </c>
      <c r="B27" s="37" t="s">
        <v>26</v>
      </c>
      <c r="C27" s="32" t="s">
        <v>17</v>
      </c>
      <c r="D27" s="36"/>
      <c r="E27" s="37" t="s">
        <v>27</v>
      </c>
      <c r="F27" s="47">
        <v>700</v>
      </c>
      <c r="G27" s="47">
        <v>700</v>
      </c>
      <c r="H27" s="47">
        <v>170</v>
      </c>
      <c r="I27" s="47">
        <v>170</v>
      </c>
      <c r="J27" s="34" t="s">
        <v>82</v>
      </c>
    </row>
    <row r="28" spans="1:10" s="17" customFormat="1" ht="99" customHeight="1" x14ac:dyDescent="0.25">
      <c r="A28" s="35" t="s">
        <v>22</v>
      </c>
      <c r="B28" s="38" t="s">
        <v>28</v>
      </c>
      <c r="C28" s="32" t="s">
        <v>17</v>
      </c>
      <c r="D28" s="31"/>
      <c r="E28" s="31" t="s">
        <v>29</v>
      </c>
      <c r="F28" s="33">
        <v>1</v>
      </c>
      <c r="G28" s="33">
        <v>100</v>
      </c>
      <c r="H28" s="39">
        <v>0</v>
      </c>
      <c r="I28" s="39">
        <v>0</v>
      </c>
      <c r="J28" s="34" t="s">
        <v>299</v>
      </c>
    </row>
    <row r="29" spans="1:10" s="17" customFormat="1" ht="99" customHeight="1" x14ac:dyDescent="0.25">
      <c r="A29" s="35" t="s">
        <v>25</v>
      </c>
      <c r="B29" s="38" t="s">
        <v>85</v>
      </c>
      <c r="C29" s="32" t="s">
        <v>17</v>
      </c>
      <c r="D29" s="31"/>
      <c r="E29" s="31" t="s">
        <v>63</v>
      </c>
      <c r="F29" s="33">
        <v>2000</v>
      </c>
      <c r="G29" s="33">
        <v>2000</v>
      </c>
      <c r="H29" s="39">
        <v>450</v>
      </c>
      <c r="I29" s="39">
        <v>450</v>
      </c>
      <c r="J29" s="34" t="s">
        <v>300</v>
      </c>
    </row>
    <row r="30" spans="1:10" s="17" customFormat="1" ht="85.5" customHeight="1" x14ac:dyDescent="0.25">
      <c r="A30" s="35" t="s">
        <v>305</v>
      </c>
      <c r="B30" s="38" t="s">
        <v>306</v>
      </c>
      <c r="C30" s="32" t="s">
        <v>17</v>
      </c>
      <c r="D30" s="31"/>
      <c r="E30" s="31" t="s">
        <v>306</v>
      </c>
      <c r="F30" s="33">
        <v>250</v>
      </c>
      <c r="G30" s="33">
        <v>250</v>
      </c>
      <c r="H30" s="39">
        <v>63</v>
      </c>
      <c r="I30" s="39">
        <v>63</v>
      </c>
      <c r="J30" s="34"/>
    </row>
    <row r="31" spans="1:10" ht="21.95" customHeight="1" x14ac:dyDescent="0.25">
      <c r="A31" s="153" t="s">
        <v>4</v>
      </c>
      <c r="B31" s="154"/>
      <c r="C31" s="154"/>
      <c r="D31" s="154"/>
      <c r="E31" s="154"/>
      <c r="F31" s="154"/>
      <c r="G31" s="154"/>
      <c r="H31" s="154"/>
      <c r="I31" s="154"/>
      <c r="J31" s="155"/>
    </row>
    <row r="32" spans="1:10" ht="90" customHeight="1" x14ac:dyDescent="0.25">
      <c r="A32" s="35" t="s">
        <v>30</v>
      </c>
      <c r="B32" s="40" t="s">
        <v>33</v>
      </c>
      <c r="C32" s="41"/>
      <c r="D32" s="37"/>
      <c r="E32" s="37" t="s">
        <v>34</v>
      </c>
      <c r="F32" s="41">
        <v>3</v>
      </c>
      <c r="G32" s="42" t="s">
        <v>39</v>
      </c>
      <c r="H32" s="42">
        <v>0</v>
      </c>
      <c r="I32" s="42"/>
      <c r="J32" s="37" t="s">
        <v>301</v>
      </c>
    </row>
    <row r="33" spans="1:10" ht="149.25" customHeight="1" x14ac:dyDescent="0.25">
      <c r="A33" s="35" t="s">
        <v>31</v>
      </c>
      <c r="B33" s="40" t="s">
        <v>64</v>
      </c>
      <c r="C33" s="41"/>
      <c r="D33" s="37"/>
      <c r="E33" s="40" t="s">
        <v>35</v>
      </c>
      <c r="F33" s="41" t="s">
        <v>83</v>
      </c>
      <c r="G33" s="42" t="s">
        <v>39</v>
      </c>
      <c r="H33" s="42">
        <v>26</v>
      </c>
      <c r="I33" s="42"/>
      <c r="J33" s="31" t="s">
        <v>84</v>
      </c>
    </row>
    <row r="34" spans="1:10" ht="110.25" x14ac:dyDescent="0.25">
      <c r="A34" s="35" t="s">
        <v>32</v>
      </c>
      <c r="B34" s="40" t="s">
        <v>36</v>
      </c>
      <c r="C34" s="41"/>
      <c r="D34" s="37"/>
      <c r="E34" s="37" t="s">
        <v>37</v>
      </c>
      <c r="F34" s="41" t="s">
        <v>65</v>
      </c>
      <c r="G34" s="42" t="s">
        <v>39</v>
      </c>
      <c r="H34" s="143">
        <v>2E-3</v>
      </c>
      <c r="I34" s="43"/>
      <c r="J34" s="37" t="s">
        <v>43</v>
      </c>
    </row>
    <row r="37" spans="1:10" ht="15.75" x14ac:dyDescent="0.25">
      <c r="B37" s="18" t="s">
        <v>8</v>
      </c>
    </row>
    <row r="38" spans="1:10" s="27" customFormat="1" ht="15.75" x14ac:dyDescent="0.25">
      <c r="B38" s="28"/>
    </row>
    <row r="39" spans="1:10" s="27" customFormat="1" ht="15.75" x14ac:dyDescent="0.25">
      <c r="B39" s="24" t="s">
        <v>74</v>
      </c>
      <c r="C39" s="24" t="s">
        <v>75</v>
      </c>
      <c r="D39" s="24"/>
      <c r="E39" s="24"/>
      <c r="F39" s="25" t="s">
        <v>291</v>
      </c>
      <c r="G39" s="24"/>
      <c r="H39" s="24"/>
      <c r="I39" s="26"/>
    </row>
    <row r="40" spans="1:10" s="27" customFormat="1" ht="15.75" x14ac:dyDescent="0.25">
      <c r="B40" s="26"/>
      <c r="C40" s="29" t="s">
        <v>76</v>
      </c>
      <c r="D40" s="30"/>
      <c r="E40" s="30"/>
      <c r="F40" s="151" t="s">
        <v>77</v>
      </c>
      <c r="G40" s="151"/>
      <c r="H40" s="151"/>
      <c r="I40" s="151"/>
    </row>
    <row r="41" spans="1:10" s="27" customFormat="1" ht="15.75" x14ac:dyDescent="0.25">
      <c r="B41" s="24" t="s">
        <v>78</v>
      </c>
      <c r="C41" s="26"/>
      <c r="D41" s="26"/>
      <c r="E41" s="26"/>
      <c r="F41" s="26"/>
      <c r="G41" s="26"/>
      <c r="H41" s="26"/>
      <c r="I41" s="26"/>
    </row>
    <row r="42" spans="1:10" s="27" customFormat="1" ht="15.75" x14ac:dyDescent="0.25">
      <c r="B42" s="24" t="s">
        <v>79</v>
      </c>
      <c r="C42" s="24" t="s">
        <v>80</v>
      </c>
      <c r="D42" s="26"/>
      <c r="E42" s="26"/>
      <c r="F42" s="25" t="s">
        <v>81</v>
      </c>
      <c r="G42" s="26"/>
      <c r="H42" s="26"/>
      <c r="I42" s="26"/>
    </row>
    <row r="43" spans="1:10" s="27" customFormat="1" ht="15.75" x14ac:dyDescent="0.25">
      <c r="B43" s="26"/>
      <c r="C43" s="29" t="s">
        <v>76</v>
      </c>
      <c r="D43" s="30"/>
      <c r="E43" s="30"/>
      <c r="F43" s="151" t="s">
        <v>77</v>
      </c>
      <c r="G43" s="151"/>
      <c r="H43" s="151"/>
      <c r="I43" s="151"/>
    </row>
    <row r="45" spans="1:10" x14ac:dyDescent="0.25">
      <c r="A45" s="8" t="s">
        <v>41</v>
      </c>
    </row>
    <row r="46" spans="1:10" ht="15.75" x14ac:dyDescent="0.25">
      <c r="A46" s="24" t="s">
        <v>66</v>
      </c>
      <c r="B46" s="18"/>
      <c r="C46" s="18"/>
    </row>
    <row r="47" spans="1:10" ht="15.75" x14ac:dyDescent="0.25">
      <c r="A47" s="18" t="s">
        <v>40</v>
      </c>
      <c r="B47" s="18"/>
      <c r="C47" s="18"/>
      <c r="D47" s="13"/>
      <c r="E47" s="13"/>
      <c r="F47" s="13"/>
      <c r="G47" s="13"/>
      <c r="H47" s="13"/>
      <c r="I47" s="13"/>
      <c r="J47" s="13"/>
    </row>
  </sheetData>
  <customSheetViews>
    <customSheetView guid="{41E59370-86DD-452E-B1B2-DA55FEACF58D}" scale="96" showPageBreaks="1" fitToPage="1">
      <selection activeCell="E11" sqref="E11:E12"/>
      <pageMargins left="0.7" right="0.7" top="0.75" bottom="0.75" header="0.3" footer="0.3"/>
      <pageSetup paperSize="9" scale="36" fitToHeight="0" orientation="landscape" r:id="rId1"/>
    </customSheetView>
    <customSheetView guid="{AA35BFF6-BC5E-4E54-B319-9A148CC08670}" scale="84" fitToPage="1" topLeftCell="D10">
      <pane ySplit="4" topLeftCell="A29" activePane="bottomLeft" state="frozen"/>
      <selection pane="bottomLeft" activeCell="E32" sqref="E32"/>
      <pageMargins left="0.7" right="0.7" top="0.75" bottom="0.75" header="0.3" footer="0.3"/>
      <pageSetup paperSize="9" scale="47" fitToHeight="0" orientation="landscape" r:id="rId2"/>
    </customSheetView>
  </customSheetViews>
  <mergeCells count="13">
    <mergeCell ref="I1:J1"/>
    <mergeCell ref="F40:I40"/>
    <mergeCell ref="F43:I43"/>
    <mergeCell ref="A2:J2"/>
    <mergeCell ref="A31:J31"/>
    <mergeCell ref="A22:J22"/>
    <mergeCell ref="A13:J13"/>
    <mergeCell ref="A11:A12"/>
    <mergeCell ref="B11:B12"/>
    <mergeCell ref="C11:C12"/>
    <mergeCell ref="D11:D12"/>
    <mergeCell ref="E11:E12"/>
    <mergeCell ref="J11:J12"/>
  </mergeCells>
  <pageMargins left="0.39370078740157483" right="0" top="0.59055118110236227" bottom="0.39370078740157483" header="0.31496062992125984" footer="0.31496062992125984"/>
  <pageSetup paperSize="9" scale="50" fitToHeight="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opLeftCell="A72" workbookViewId="0">
      <selection activeCell="A74" sqref="A74:L93"/>
    </sheetView>
  </sheetViews>
  <sheetFormatPr defaultRowHeight="15" x14ac:dyDescent="0.25"/>
  <cols>
    <col min="1" max="2" width="15.7109375" customWidth="1"/>
    <col min="3" max="3" width="17.7109375" customWidth="1"/>
    <col min="4" max="4" width="20.42578125" customWidth="1"/>
    <col min="5" max="6" width="15.7109375" customWidth="1"/>
    <col min="7" max="7" width="24.85546875" customWidth="1"/>
    <col min="8" max="10" width="15.7109375" customWidth="1"/>
    <col min="11" max="11" width="11.28515625" customWidth="1"/>
    <col min="12" max="12" width="31.42578125" customWidth="1"/>
  </cols>
  <sheetData>
    <row r="1" spans="1:12" x14ac:dyDescent="0.25">
      <c r="A1" s="59"/>
      <c r="B1" s="59"/>
      <c r="C1" s="59"/>
      <c r="D1" s="59"/>
      <c r="E1" s="59"/>
      <c r="F1" s="59"/>
      <c r="G1" s="59"/>
      <c r="H1" s="59"/>
      <c r="I1" s="59"/>
      <c r="J1" s="59"/>
      <c r="K1" s="59"/>
      <c r="L1" s="60"/>
    </row>
    <row r="2" spans="1:12" x14ac:dyDescent="0.25">
      <c r="A2" s="160" t="s">
        <v>88</v>
      </c>
      <c r="B2" s="160"/>
      <c r="C2" s="160"/>
      <c r="D2" s="160"/>
      <c r="E2" s="160"/>
      <c r="F2" s="160"/>
      <c r="G2" s="160"/>
      <c r="H2" s="160"/>
      <c r="I2" s="160"/>
      <c r="J2" s="160"/>
      <c r="K2" s="160"/>
      <c r="L2" s="160"/>
    </row>
    <row r="3" spans="1:12" x14ac:dyDescent="0.25">
      <c r="A3" s="61"/>
      <c r="B3" s="61"/>
      <c r="C3" s="61"/>
      <c r="D3" s="62"/>
      <c r="E3" s="62"/>
      <c r="F3" s="62"/>
      <c r="G3" s="62"/>
      <c r="H3" s="62"/>
      <c r="I3" s="63"/>
      <c r="J3" s="63"/>
      <c r="K3" s="63"/>
      <c r="L3" s="63"/>
    </row>
    <row r="4" spans="1:12" ht="102" x14ac:dyDescent="0.25">
      <c r="A4" s="64" t="s">
        <v>0</v>
      </c>
      <c r="B4" s="64" t="s">
        <v>89</v>
      </c>
      <c r="C4" s="64" t="s">
        <v>90</v>
      </c>
      <c r="D4" s="64" t="s">
        <v>1</v>
      </c>
      <c r="E4" s="64" t="s">
        <v>2</v>
      </c>
      <c r="F4" s="64" t="s">
        <v>91</v>
      </c>
      <c r="G4" s="64" t="s">
        <v>3</v>
      </c>
      <c r="H4" s="65" t="s">
        <v>11</v>
      </c>
      <c r="I4" s="65" t="s">
        <v>87</v>
      </c>
      <c r="J4" s="66" t="s">
        <v>92</v>
      </c>
      <c r="K4" s="66" t="s">
        <v>93</v>
      </c>
      <c r="L4" s="64" t="s">
        <v>10</v>
      </c>
    </row>
    <row r="5" spans="1:12" x14ac:dyDescent="0.25">
      <c r="A5" s="67"/>
      <c r="B5" s="68"/>
      <c r="C5" s="68"/>
      <c r="D5" s="68"/>
      <c r="E5" s="68"/>
      <c r="F5" s="68"/>
      <c r="G5" s="68"/>
      <c r="H5" s="69" t="s">
        <v>94</v>
      </c>
      <c r="I5" s="69" t="s">
        <v>94</v>
      </c>
      <c r="J5" s="69" t="s">
        <v>94</v>
      </c>
      <c r="K5" s="69" t="s">
        <v>94</v>
      </c>
      <c r="L5" s="69"/>
    </row>
    <row r="6" spans="1:12" x14ac:dyDescent="0.25">
      <c r="A6" s="161" t="s">
        <v>13</v>
      </c>
      <c r="B6" s="162"/>
      <c r="C6" s="162"/>
      <c r="D6" s="162"/>
      <c r="E6" s="162"/>
      <c r="F6" s="162"/>
      <c r="G6" s="162"/>
      <c r="H6" s="162"/>
      <c r="I6" s="162"/>
      <c r="J6" s="162"/>
      <c r="K6" s="162"/>
      <c r="L6" s="163"/>
    </row>
    <row r="7" spans="1:12" ht="25.5" x14ac:dyDescent="0.25">
      <c r="A7" s="70"/>
      <c r="B7" s="70"/>
      <c r="C7" s="70"/>
      <c r="D7" s="71" t="s">
        <v>12</v>
      </c>
      <c r="E7" s="70"/>
      <c r="F7" s="70"/>
      <c r="G7" s="70"/>
      <c r="H7" s="72"/>
      <c r="I7" s="73">
        <f>I8+I14+I20+I27+I35+I40+I45+I51+I58+I63+I69</f>
        <v>1150.8899999999999</v>
      </c>
      <c r="J7" s="73">
        <f>J8+J14+J20+J27+J35+J40+J45+J51+J58+J63+J69</f>
        <v>632.9</v>
      </c>
      <c r="K7" s="74"/>
      <c r="L7" s="75"/>
    </row>
    <row r="8" spans="1:12" ht="89.25" x14ac:dyDescent="0.25">
      <c r="A8" s="76" t="s">
        <v>95</v>
      </c>
      <c r="B8" s="77" t="s">
        <v>96</v>
      </c>
      <c r="C8" s="77" t="s">
        <v>97</v>
      </c>
      <c r="D8" s="78"/>
      <c r="E8" s="78"/>
      <c r="F8" s="78"/>
      <c r="G8" s="78"/>
      <c r="H8" s="79"/>
      <c r="I8" s="80">
        <f>I9+I10+I11+I12</f>
        <v>37.89</v>
      </c>
      <c r="J8" s="81">
        <f>J9+J10+J11+J12</f>
        <v>0.2</v>
      </c>
      <c r="K8" s="74"/>
      <c r="L8" s="75"/>
    </row>
    <row r="9" spans="1:12" ht="114.75" x14ac:dyDescent="0.25">
      <c r="A9" s="82" t="s">
        <v>44</v>
      </c>
      <c r="B9" s="69"/>
      <c r="C9" s="78"/>
      <c r="D9" s="78" t="s">
        <v>98</v>
      </c>
      <c r="E9" s="78" t="s">
        <v>99</v>
      </c>
      <c r="F9" s="78" t="s">
        <v>100</v>
      </c>
      <c r="G9" s="78" t="s">
        <v>101</v>
      </c>
      <c r="H9" s="83" t="s">
        <v>102</v>
      </c>
      <c r="I9" s="84">
        <v>28.77</v>
      </c>
      <c r="J9" s="85"/>
      <c r="K9" s="85"/>
      <c r="L9" s="86" t="s">
        <v>103</v>
      </c>
    </row>
    <row r="10" spans="1:12" ht="127.5" x14ac:dyDescent="0.25">
      <c r="A10" s="82" t="s">
        <v>48</v>
      </c>
      <c r="B10" s="69"/>
      <c r="C10" s="78"/>
      <c r="D10" s="78" t="s">
        <v>104</v>
      </c>
      <c r="E10" s="78" t="s">
        <v>99</v>
      </c>
      <c r="F10" s="78"/>
      <c r="G10" s="78" t="s">
        <v>105</v>
      </c>
      <c r="H10" s="83" t="s">
        <v>106</v>
      </c>
      <c r="I10" s="84">
        <v>0.24</v>
      </c>
      <c r="J10" s="85">
        <v>0.2</v>
      </c>
      <c r="K10" s="85"/>
      <c r="L10" s="86"/>
    </row>
    <row r="11" spans="1:12" ht="114.75" x14ac:dyDescent="0.25">
      <c r="A11" s="82" t="s">
        <v>51</v>
      </c>
      <c r="B11" s="69"/>
      <c r="C11" s="78"/>
      <c r="D11" s="78" t="s">
        <v>107</v>
      </c>
      <c r="E11" s="78" t="s">
        <v>99</v>
      </c>
      <c r="F11" s="78"/>
      <c r="G11" s="78" t="s">
        <v>108</v>
      </c>
      <c r="H11" s="83" t="s">
        <v>109</v>
      </c>
      <c r="I11" s="84">
        <v>4.0999999999999996</v>
      </c>
      <c r="J11" s="85"/>
      <c r="K11" s="85"/>
      <c r="L11" s="86" t="s">
        <v>110</v>
      </c>
    </row>
    <row r="12" spans="1:12" ht="102" x14ac:dyDescent="0.25">
      <c r="A12" s="82" t="s">
        <v>52</v>
      </c>
      <c r="B12" s="69"/>
      <c r="C12" s="78"/>
      <c r="D12" s="78" t="s">
        <v>111</v>
      </c>
      <c r="E12" s="78" t="s">
        <v>99</v>
      </c>
      <c r="F12" s="78"/>
      <c r="G12" s="78" t="s">
        <v>112</v>
      </c>
      <c r="H12" s="83" t="s">
        <v>113</v>
      </c>
      <c r="I12" s="84">
        <v>4.78</v>
      </c>
      <c r="J12" s="85"/>
      <c r="K12" s="85"/>
      <c r="L12" s="87" t="s">
        <v>114</v>
      </c>
    </row>
    <row r="13" spans="1:12" x14ac:dyDescent="0.25">
      <c r="A13" s="69"/>
      <c r="B13" s="69"/>
      <c r="C13" s="78"/>
      <c r="D13" s="78"/>
      <c r="E13" s="78"/>
      <c r="F13" s="78"/>
      <c r="G13" s="78"/>
      <c r="H13" s="79"/>
      <c r="I13" s="85"/>
      <c r="J13" s="85"/>
      <c r="K13" s="85"/>
      <c r="L13" s="86"/>
    </row>
    <row r="14" spans="1:12" ht="51" x14ac:dyDescent="0.25">
      <c r="A14" s="76" t="s">
        <v>115</v>
      </c>
      <c r="B14" s="69" t="s">
        <v>116</v>
      </c>
      <c r="C14" s="77" t="s">
        <v>117</v>
      </c>
      <c r="D14" s="78"/>
      <c r="E14" s="78"/>
      <c r="F14" s="78">
        <f>SUM(F8:F13)</f>
        <v>0</v>
      </c>
      <c r="G14" s="78"/>
      <c r="H14" s="79"/>
      <c r="I14" s="88">
        <f>I15+I16+I17+I18</f>
        <v>17.5</v>
      </c>
      <c r="J14" s="88">
        <f>J15+J16+J17+J18</f>
        <v>0</v>
      </c>
      <c r="K14" s="85"/>
      <c r="L14" s="86"/>
    </row>
    <row r="15" spans="1:12" ht="140.25" x14ac:dyDescent="0.25">
      <c r="A15" s="82" t="s">
        <v>44</v>
      </c>
      <c r="B15" s="89"/>
      <c r="C15" s="78"/>
      <c r="D15" s="78" t="s">
        <v>118</v>
      </c>
      <c r="E15" s="78" t="s">
        <v>119</v>
      </c>
      <c r="F15" s="78"/>
      <c r="G15" s="78" t="s">
        <v>61</v>
      </c>
      <c r="H15" s="83">
        <v>100</v>
      </c>
      <c r="I15" s="85">
        <v>10</v>
      </c>
      <c r="J15" s="85"/>
      <c r="K15" s="85">
        <v>100</v>
      </c>
      <c r="L15" s="86" t="s">
        <v>120</v>
      </c>
    </row>
    <row r="16" spans="1:12" ht="140.25" x14ac:dyDescent="0.25">
      <c r="A16" s="82" t="s">
        <v>48</v>
      </c>
      <c r="B16" s="89"/>
      <c r="C16" s="78"/>
      <c r="D16" s="78" t="s">
        <v>121</v>
      </c>
      <c r="E16" s="78" t="s">
        <v>119</v>
      </c>
      <c r="F16" s="78"/>
      <c r="G16" s="78" t="s">
        <v>122</v>
      </c>
      <c r="H16" s="83">
        <v>2</v>
      </c>
      <c r="I16" s="85"/>
      <c r="J16" s="85"/>
      <c r="K16" s="85"/>
      <c r="L16" s="86" t="s">
        <v>110</v>
      </c>
    </row>
    <row r="17" spans="1:12" ht="140.25" x14ac:dyDescent="0.25">
      <c r="A17" s="82" t="s">
        <v>51</v>
      </c>
      <c r="B17" s="89"/>
      <c r="C17" s="78"/>
      <c r="D17" s="78" t="s">
        <v>123</v>
      </c>
      <c r="E17" s="78" t="s">
        <v>119</v>
      </c>
      <c r="F17" s="78" t="s">
        <v>124</v>
      </c>
      <c r="G17" s="78" t="s">
        <v>125</v>
      </c>
      <c r="H17" s="83" t="s">
        <v>126</v>
      </c>
      <c r="I17" s="85">
        <v>7.5</v>
      </c>
      <c r="J17" s="85"/>
      <c r="K17" s="85"/>
      <c r="L17" s="87" t="s">
        <v>127</v>
      </c>
    </row>
    <row r="18" spans="1:12" ht="102" x14ac:dyDescent="0.25">
      <c r="A18" s="82" t="s">
        <v>52</v>
      </c>
      <c r="B18" s="89"/>
      <c r="C18" s="78"/>
      <c r="D18" s="78" t="s">
        <v>111</v>
      </c>
      <c r="E18" s="78" t="s">
        <v>119</v>
      </c>
      <c r="F18" s="78"/>
      <c r="G18" s="78" t="s">
        <v>128</v>
      </c>
      <c r="H18" s="83">
        <v>3</v>
      </c>
      <c r="I18" s="85"/>
      <c r="J18" s="85"/>
      <c r="K18" s="85">
        <v>0</v>
      </c>
      <c r="L18" s="87" t="s">
        <v>129</v>
      </c>
    </row>
    <row r="19" spans="1:12" x14ac:dyDescent="0.25">
      <c r="A19" s="82"/>
      <c r="B19" s="89"/>
      <c r="C19" s="78"/>
      <c r="D19" s="78"/>
      <c r="E19" s="78"/>
      <c r="F19" s="78"/>
      <c r="G19" s="78"/>
      <c r="H19" s="83"/>
      <c r="I19" s="85"/>
      <c r="J19" s="85"/>
      <c r="K19" s="85"/>
      <c r="L19" s="86"/>
    </row>
    <row r="20" spans="1:12" ht="51" x14ac:dyDescent="0.25">
      <c r="A20" s="76" t="s">
        <v>130</v>
      </c>
      <c r="B20" s="77" t="s">
        <v>131</v>
      </c>
      <c r="C20" s="77" t="s">
        <v>132</v>
      </c>
      <c r="D20" s="78"/>
      <c r="E20" s="78"/>
      <c r="F20" s="78"/>
      <c r="G20" s="78"/>
      <c r="H20" s="83"/>
      <c r="I20" s="88">
        <f>I21+I22+I23+I24+I25</f>
        <v>125</v>
      </c>
      <c r="J20" s="88">
        <f>J21+J22+J23+J24+J25</f>
        <v>18.700000000000003</v>
      </c>
      <c r="K20" s="85"/>
      <c r="L20" s="86"/>
    </row>
    <row r="21" spans="1:12" ht="178.5" x14ac:dyDescent="0.25">
      <c r="A21" s="82" t="s">
        <v>44</v>
      </c>
      <c r="B21" s="78"/>
      <c r="C21" s="78"/>
      <c r="D21" s="78" t="s">
        <v>133</v>
      </c>
      <c r="E21" s="78" t="s">
        <v>17</v>
      </c>
      <c r="F21" s="78"/>
      <c r="G21" s="78" t="s">
        <v>134</v>
      </c>
      <c r="H21" s="83">
        <v>1</v>
      </c>
      <c r="I21" s="85">
        <v>10</v>
      </c>
      <c r="J21" s="85">
        <v>7.6</v>
      </c>
      <c r="K21" s="85">
        <v>1</v>
      </c>
      <c r="L21" s="86" t="s">
        <v>135</v>
      </c>
    </row>
    <row r="22" spans="1:12" ht="127.5" x14ac:dyDescent="0.25">
      <c r="A22" s="82" t="s">
        <v>48</v>
      </c>
      <c r="B22" s="89"/>
      <c r="C22" s="78"/>
      <c r="D22" s="78" t="s">
        <v>136</v>
      </c>
      <c r="E22" s="78" t="s">
        <v>17</v>
      </c>
      <c r="F22" s="78"/>
      <c r="G22" s="78" t="s">
        <v>137</v>
      </c>
      <c r="H22" s="90">
        <v>0.32</v>
      </c>
      <c r="I22" s="85">
        <v>100</v>
      </c>
      <c r="J22" s="85">
        <v>10</v>
      </c>
      <c r="K22" s="84">
        <v>0.03</v>
      </c>
      <c r="L22" s="86" t="s">
        <v>138</v>
      </c>
    </row>
    <row r="23" spans="1:12" ht="178.5" x14ac:dyDescent="0.25">
      <c r="A23" s="82" t="s">
        <v>51</v>
      </c>
      <c r="B23" s="89"/>
      <c r="C23" s="78"/>
      <c r="D23" s="78" t="s">
        <v>139</v>
      </c>
      <c r="E23" s="78" t="s">
        <v>17</v>
      </c>
      <c r="F23" s="78"/>
      <c r="G23" s="78" t="s">
        <v>61</v>
      </c>
      <c r="H23" s="83">
        <v>100</v>
      </c>
      <c r="I23" s="85">
        <v>15</v>
      </c>
      <c r="J23" s="85">
        <v>1.1000000000000001</v>
      </c>
      <c r="K23" s="85">
        <v>100</v>
      </c>
      <c r="L23" s="87" t="s">
        <v>140</v>
      </c>
    </row>
    <row r="24" spans="1:12" ht="140.25" x14ac:dyDescent="0.25">
      <c r="A24" s="82" t="s">
        <v>52</v>
      </c>
      <c r="B24" s="89"/>
      <c r="C24" s="78"/>
      <c r="D24" s="78" t="s">
        <v>107</v>
      </c>
      <c r="E24" s="78" t="s">
        <v>17</v>
      </c>
      <c r="F24" s="78"/>
      <c r="G24" s="78" t="s">
        <v>141</v>
      </c>
      <c r="H24" s="91">
        <v>1</v>
      </c>
      <c r="I24" s="85"/>
      <c r="J24" s="85"/>
      <c r="K24" s="85"/>
      <c r="L24" s="86" t="s">
        <v>110</v>
      </c>
    </row>
    <row r="25" spans="1:12" ht="76.5" x14ac:dyDescent="0.25">
      <c r="A25" s="82" t="s">
        <v>55</v>
      </c>
      <c r="B25" s="89"/>
      <c r="C25" s="78"/>
      <c r="D25" s="78" t="s">
        <v>111</v>
      </c>
      <c r="E25" s="78" t="s">
        <v>17</v>
      </c>
      <c r="F25" s="78"/>
      <c r="G25" s="78" t="s">
        <v>142</v>
      </c>
      <c r="H25" s="91">
        <v>10</v>
      </c>
      <c r="I25" s="85"/>
      <c r="J25" s="85"/>
      <c r="K25" s="92">
        <v>6</v>
      </c>
      <c r="L25" s="86" t="s">
        <v>143</v>
      </c>
    </row>
    <row r="26" spans="1:12" x14ac:dyDescent="0.25">
      <c r="A26" s="82"/>
      <c r="B26" s="89"/>
      <c r="C26" s="78"/>
      <c r="D26" s="78"/>
      <c r="E26" s="78"/>
      <c r="F26" s="78"/>
      <c r="G26" s="78"/>
      <c r="H26" s="83"/>
      <c r="I26" s="85"/>
      <c r="J26" s="85"/>
      <c r="K26" s="85"/>
      <c r="L26" s="86"/>
    </row>
    <row r="27" spans="1:12" ht="89.25" x14ac:dyDescent="0.25">
      <c r="A27" s="76" t="s">
        <v>144</v>
      </c>
      <c r="B27" s="77" t="s">
        <v>145</v>
      </c>
      <c r="C27" s="77" t="s">
        <v>146</v>
      </c>
      <c r="D27" s="78"/>
      <c r="E27" s="78"/>
      <c r="F27" s="78"/>
      <c r="G27" s="78"/>
      <c r="H27" s="83"/>
      <c r="I27" s="88">
        <f>I28+I30+I31+I32+I33+I29</f>
        <v>485</v>
      </c>
      <c r="J27" s="88">
        <f>J28+J30+J31+J32+J33+J29</f>
        <v>392.8</v>
      </c>
      <c r="K27" s="85"/>
      <c r="L27" s="86"/>
    </row>
    <row r="28" spans="1:12" ht="216.75" x14ac:dyDescent="0.25">
      <c r="A28" s="82" t="s">
        <v>44</v>
      </c>
      <c r="B28" s="89"/>
      <c r="C28" s="78"/>
      <c r="D28" s="78" t="s">
        <v>147</v>
      </c>
      <c r="E28" s="78" t="s">
        <v>38</v>
      </c>
      <c r="F28" s="78" t="s">
        <v>148</v>
      </c>
      <c r="G28" s="78" t="s">
        <v>149</v>
      </c>
      <c r="H28" s="93" t="s">
        <v>150</v>
      </c>
      <c r="I28" s="85">
        <v>100</v>
      </c>
      <c r="J28" s="85"/>
      <c r="K28" s="85"/>
      <c r="L28" s="86" t="s">
        <v>151</v>
      </c>
    </row>
    <row r="29" spans="1:12" ht="191.25" x14ac:dyDescent="0.25">
      <c r="A29" s="82"/>
      <c r="B29" s="89"/>
      <c r="C29" s="78"/>
      <c r="D29" s="78" t="s">
        <v>152</v>
      </c>
      <c r="E29" s="78" t="s">
        <v>38</v>
      </c>
      <c r="F29" s="78" t="s">
        <v>148</v>
      </c>
      <c r="G29" s="78" t="s">
        <v>153</v>
      </c>
      <c r="H29" s="93" t="s">
        <v>154</v>
      </c>
      <c r="I29" s="85">
        <v>100</v>
      </c>
      <c r="J29" s="85">
        <v>197.5</v>
      </c>
      <c r="K29" s="85">
        <v>4.9000000000000004</v>
      </c>
      <c r="L29" s="86" t="s">
        <v>155</v>
      </c>
    </row>
    <row r="30" spans="1:12" ht="102" x14ac:dyDescent="0.25">
      <c r="A30" s="82" t="s">
        <v>48</v>
      </c>
      <c r="B30" s="89"/>
      <c r="C30" s="78"/>
      <c r="D30" s="78" t="s">
        <v>111</v>
      </c>
      <c r="E30" s="78" t="s">
        <v>38</v>
      </c>
      <c r="F30" s="78"/>
      <c r="G30" s="78" t="s">
        <v>112</v>
      </c>
      <c r="H30" s="94" t="s">
        <v>156</v>
      </c>
      <c r="I30" s="85">
        <v>5</v>
      </c>
      <c r="J30" s="85"/>
      <c r="K30" s="85"/>
      <c r="L30" s="87" t="s">
        <v>114</v>
      </c>
    </row>
    <row r="31" spans="1:12" ht="140.25" x14ac:dyDescent="0.25">
      <c r="A31" s="82" t="s">
        <v>51</v>
      </c>
      <c r="B31" s="89"/>
      <c r="C31" s="78"/>
      <c r="D31" s="78" t="s">
        <v>157</v>
      </c>
      <c r="E31" s="78" t="s">
        <v>38</v>
      </c>
      <c r="F31" s="78"/>
      <c r="G31" s="78" t="s">
        <v>158</v>
      </c>
      <c r="H31" s="94" t="s">
        <v>159</v>
      </c>
      <c r="I31" s="85">
        <v>200</v>
      </c>
      <c r="J31" s="95">
        <v>3.9</v>
      </c>
      <c r="K31" s="85">
        <v>0</v>
      </c>
      <c r="L31" s="87" t="s">
        <v>160</v>
      </c>
    </row>
    <row r="32" spans="1:12" ht="140.25" x14ac:dyDescent="0.25">
      <c r="A32" s="82" t="s">
        <v>52</v>
      </c>
      <c r="B32" s="89"/>
      <c r="C32" s="78"/>
      <c r="D32" s="78" t="s">
        <v>121</v>
      </c>
      <c r="E32" s="78" t="s">
        <v>38</v>
      </c>
      <c r="F32" s="78"/>
      <c r="G32" s="78" t="s">
        <v>161</v>
      </c>
      <c r="H32" s="94" t="s">
        <v>162</v>
      </c>
      <c r="I32" s="85">
        <v>60</v>
      </c>
      <c r="J32" s="85"/>
      <c r="K32" s="85"/>
      <c r="L32" s="87" t="s">
        <v>110</v>
      </c>
    </row>
    <row r="33" spans="1:12" ht="242.25" x14ac:dyDescent="0.25">
      <c r="A33" s="82" t="s">
        <v>55</v>
      </c>
      <c r="B33" s="89"/>
      <c r="C33" s="78"/>
      <c r="D33" s="78" t="s">
        <v>163</v>
      </c>
      <c r="E33" s="78" t="s">
        <v>38</v>
      </c>
      <c r="F33" s="78" t="s">
        <v>164</v>
      </c>
      <c r="G33" s="78" t="s">
        <v>165</v>
      </c>
      <c r="H33" s="91" t="s">
        <v>166</v>
      </c>
      <c r="I33" s="95">
        <v>20</v>
      </c>
      <c r="J33" s="95">
        <v>191.4</v>
      </c>
      <c r="K33" s="96">
        <v>2</v>
      </c>
      <c r="L33" s="86" t="s">
        <v>167</v>
      </c>
    </row>
    <row r="34" spans="1:12" x14ac:dyDescent="0.25">
      <c r="A34" s="82"/>
      <c r="B34" s="89"/>
      <c r="C34" s="78"/>
      <c r="D34" s="78"/>
      <c r="E34" s="78"/>
      <c r="F34" s="78"/>
      <c r="G34" s="78"/>
      <c r="H34" s="83"/>
      <c r="I34" s="85"/>
      <c r="J34" s="85"/>
      <c r="K34" s="85"/>
      <c r="L34" s="86"/>
    </row>
    <row r="35" spans="1:12" ht="51" x14ac:dyDescent="0.25">
      <c r="A35" s="76" t="s">
        <v>168</v>
      </c>
      <c r="B35" s="77" t="s">
        <v>169</v>
      </c>
      <c r="C35" s="77" t="s">
        <v>170</v>
      </c>
      <c r="D35" s="78"/>
      <c r="E35" s="78"/>
      <c r="F35" s="78"/>
      <c r="G35" s="78"/>
      <c r="H35" s="83"/>
      <c r="I35" s="88">
        <f>I36+I37+I38</f>
        <v>15.5</v>
      </c>
      <c r="J35" s="88">
        <f>J36+J37+J38</f>
        <v>2</v>
      </c>
      <c r="K35" s="85"/>
      <c r="L35" s="86"/>
    </row>
    <row r="36" spans="1:12" ht="102" x14ac:dyDescent="0.25">
      <c r="A36" s="82" t="s">
        <v>44</v>
      </c>
      <c r="B36" s="89"/>
      <c r="C36" s="78"/>
      <c r="D36" s="78" t="s">
        <v>171</v>
      </c>
      <c r="E36" s="78" t="s">
        <v>38</v>
      </c>
      <c r="F36" s="78"/>
      <c r="G36" s="78" t="s">
        <v>172</v>
      </c>
      <c r="H36" s="83" t="s">
        <v>173</v>
      </c>
      <c r="I36" s="85">
        <v>13.5</v>
      </c>
      <c r="J36" s="85">
        <v>2</v>
      </c>
      <c r="K36" s="85">
        <v>0.1</v>
      </c>
      <c r="L36" s="86" t="s">
        <v>174</v>
      </c>
    </row>
    <row r="37" spans="1:12" ht="114.75" x14ac:dyDescent="0.25">
      <c r="A37" s="82" t="s">
        <v>48</v>
      </c>
      <c r="B37" s="89"/>
      <c r="C37" s="78"/>
      <c r="D37" s="78" t="s">
        <v>107</v>
      </c>
      <c r="E37" s="78" t="s">
        <v>38</v>
      </c>
      <c r="F37" s="78"/>
      <c r="G37" s="78" t="s">
        <v>108</v>
      </c>
      <c r="H37" s="83" t="s">
        <v>73</v>
      </c>
      <c r="I37" s="85">
        <v>1</v>
      </c>
      <c r="J37" s="85">
        <v>0</v>
      </c>
      <c r="K37" s="85">
        <v>0</v>
      </c>
      <c r="L37" s="86" t="s">
        <v>110</v>
      </c>
    </row>
    <row r="38" spans="1:12" ht="102" x14ac:dyDescent="0.25">
      <c r="A38" s="82" t="s">
        <v>51</v>
      </c>
      <c r="B38" s="89"/>
      <c r="C38" s="78"/>
      <c r="D38" s="78" t="s">
        <v>111</v>
      </c>
      <c r="E38" s="78" t="s">
        <v>38</v>
      </c>
      <c r="F38" s="78"/>
      <c r="G38" s="78" t="s">
        <v>175</v>
      </c>
      <c r="H38" s="83" t="s">
        <v>176</v>
      </c>
      <c r="I38" s="85">
        <v>1</v>
      </c>
      <c r="J38" s="95"/>
      <c r="K38" s="95"/>
      <c r="L38" s="86" t="s">
        <v>177</v>
      </c>
    </row>
    <row r="39" spans="1:12" x14ac:dyDescent="0.25">
      <c r="A39" s="82"/>
      <c r="B39" s="89"/>
      <c r="C39" s="78"/>
      <c r="D39" s="78"/>
      <c r="E39" s="78"/>
      <c r="F39" s="78"/>
      <c r="G39" s="78"/>
      <c r="H39" s="83"/>
      <c r="I39" s="85"/>
      <c r="J39" s="85"/>
      <c r="K39" s="85"/>
      <c r="L39" s="86"/>
    </row>
    <row r="40" spans="1:12" ht="51" x14ac:dyDescent="0.25">
      <c r="A40" s="76" t="s">
        <v>178</v>
      </c>
      <c r="B40" s="69" t="s">
        <v>179</v>
      </c>
      <c r="C40" s="77" t="s">
        <v>180</v>
      </c>
      <c r="D40" s="78"/>
      <c r="E40" s="78"/>
      <c r="F40" s="78"/>
      <c r="G40" s="78"/>
      <c r="H40" s="83"/>
      <c r="I40" s="81">
        <f>I41+I42+I43</f>
        <v>10</v>
      </c>
      <c r="J40" s="81">
        <f>J41+J42+J43</f>
        <v>0</v>
      </c>
      <c r="K40" s="85"/>
      <c r="L40" s="86"/>
    </row>
    <row r="41" spans="1:12" ht="191.25" x14ac:dyDescent="0.25">
      <c r="A41" s="82" t="s">
        <v>44</v>
      </c>
      <c r="B41" s="89"/>
      <c r="C41" s="78"/>
      <c r="D41" s="78" t="s">
        <v>181</v>
      </c>
      <c r="E41" s="78" t="s">
        <v>99</v>
      </c>
      <c r="F41" s="78"/>
      <c r="G41" s="78" t="s">
        <v>61</v>
      </c>
      <c r="H41" s="83">
        <v>100</v>
      </c>
      <c r="I41" s="85">
        <v>5</v>
      </c>
      <c r="J41" s="85">
        <v>0</v>
      </c>
      <c r="K41" s="85">
        <v>100</v>
      </c>
      <c r="L41" s="86" t="s">
        <v>182</v>
      </c>
    </row>
    <row r="42" spans="1:12" ht="102" x14ac:dyDescent="0.25">
      <c r="A42" s="82" t="s">
        <v>48</v>
      </c>
      <c r="B42" s="89"/>
      <c r="C42" s="78"/>
      <c r="D42" s="78" t="s">
        <v>111</v>
      </c>
      <c r="E42" s="78" t="s">
        <v>99</v>
      </c>
      <c r="F42" s="78"/>
      <c r="G42" s="78" t="s">
        <v>175</v>
      </c>
      <c r="H42" s="83" t="s">
        <v>159</v>
      </c>
      <c r="I42" s="85">
        <v>1.5</v>
      </c>
      <c r="J42" s="85"/>
      <c r="K42" s="85"/>
      <c r="L42" s="87" t="s">
        <v>114</v>
      </c>
    </row>
    <row r="43" spans="1:12" ht="140.25" x14ac:dyDescent="0.25">
      <c r="A43" s="82" t="s">
        <v>51</v>
      </c>
      <c r="B43" s="89"/>
      <c r="C43" s="78"/>
      <c r="D43" s="78" t="s">
        <v>183</v>
      </c>
      <c r="E43" s="78" t="s">
        <v>99</v>
      </c>
      <c r="F43" s="78" t="s">
        <v>148</v>
      </c>
      <c r="G43" s="78" t="s">
        <v>184</v>
      </c>
      <c r="H43" s="83" t="s">
        <v>185</v>
      </c>
      <c r="I43" s="85">
        <v>3.5</v>
      </c>
      <c r="J43" s="85"/>
      <c r="K43" s="85"/>
      <c r="L43" s="86" t="s">
        <v>186</v>
      </c>
    </row>
    <row r="44" spans="1:12" x14ac:dyDescent="0.25">
      <c r="A44" s="82"/>
      <c r="B44" s="89"/>
      <c r="C44" s="78"/>
      <c r="D44" s="78"/>
      <c r="E44" s="78"/>
      <c r="F44" s="78"/>
      <c r="G44" s="78"/>
      <c r="H44" s="83"/>
      <c r="I44" s="85"/>
      <c r="J44" s="85"/>
      <c r="K44" s="85"/>
      <c r="L44" s="86"/>
    </row>
    <row r="45" spans="1:12" ht="51" x14ac:dyDescent="0.25">
      <c r="A45" s="76" t="s">
        <v>187</v>
      </c>
      <c r="B45" s="77" t="s">
        <v>188</v>
      </c>
      <c r="C45" s="77" t="s">
        <v>189</v>
      </c>
      <c r="D45" s="78"/>
      <c r="E45" s="78"/>
      <c r="F45" s="78"/>
      <c r="G45" s="78"/>
      <c r="H45" s="83"/>
      <c r="I45" s="88">
        <f>I46+I47+I48+I49</f>
        <v>132</v>
      </c>
      <c r="J45" s="88">
        <f>J46+J47+J48+J49</f>
        <v>48</v>
      </c>
      <c r="K45" s="85"/>
      <c r="L45" s="86"/>
    </row>
    <row r="46" spans="1:12" ht="114.75" x14ac:dyDescent="0.25">
      <c r="A46" s="82" t="s">
        <v>44</v>
      </c>
      <c r="B46" s="89"/>
      <c r="C46" s="78"/>
      <c r="D46" s="78" t="s">
        <v>190</v>
      </c>
      <c r="E46" s="78" t="s">
        <v>99</v>
      </c>
      <c r="F46" s="78" t="s">
        <v>191</v>
      </c>
      <c r="G46" s="78" t="s">
        <v>192</v>
      </c>
      <c r="H46" s="83">
        <v>25</v>
      </c>
      <c r="I46" s="85">
        <v>80</v>
      </c>
      <c r="J46" s="85"/>
      <c r="K46" s="85"/>
      <c r="L46" s="86" t="s">
        <v>110</v>
      </c>
    </row>
    <row r="47" spans="1:12" ht="140.25" x14ac:dyDescent="0.25">
      <c r="A47" s="82" t="s">
        <v>48</v>
      </c>
      <c r="B47" s="89"/>
      <c r="C47" s="78"/>
      <c r="D47" s="78" t="s">
        <v>193</v>
      </c>
      <c r="E47" s="78" t="s">
        <v>99</v>
      </c>
      <c r="F47" s="78" t="s">
        <v>148</v>
      </c>
      <c r="G47" s="78" t="s">
        <v>194</v>
      </c>
      <c r="H47" s="83" t="s">
        <v>195</v>
      </c>
      <c r="I47" s="85">
        <v>50</v>
      </c>
      <c r="J47" s="85">
        <v>48</v>
      </c>
      <c r="K47" s="85">
        <v>21.8</v>
      </c>
      <c r="L47" s="86" t="s">
        <v>196</v>
      </c>
    </row>
    <row r="48" spans="1:12" ht="140.25" x14ac:dyDescent="0.25">
      <c r="A48" s="82" t="s">
        <v>51</v>
      </c>
      <c r="B48" s="89"/>
      <c r="C48" s="78"/>
      <c r="D48" s="78" t="s">
        <v>197</v>
      </c>
      <c r="E48" s="78" t="s">
        <v>99</v>
      </c>
      <c r="F48" s="78"/>
      <c r="G48" s="78" t="s">
        <v>108</v>
      </c>
      <c r="H48" s="83">
        <v>0.6</v>
      </c>
      <c r="I48" s="85">
        <v>1</v>
      </c>
      <c r="J48" s="85"/>
      <c r="K48" s="85"/>
      <c r="L48" s="86" t="s">
        <v>110</v>
      </c>
    </row>
    <row r="49" spans="1:12" ht="111.75" customHeight="1" x14ac:dyDescent="0.25">
      <c r="A49" s="82" t="s">
        <v>52</v>
      </c>
      <c r="B49" s="89"/>
      <c r="C49" s="78"/>
      <c r="D49" s="78" t="s">
        <v>111</v>
      </c>
      <c r="E49" s="78" t="s">
        <v>99</v>
      </c>
      <c r="F49" s="78"/>
      <c r="G49" s="78" t="s">
        <v>175</v>
      </c>
      <c r="H49" s="83" t="s">
        <v>198</v>
      </c>
      <c r="I49" s="85">
        <v>1</v>
      </c>
      <c r="J49" s="85"/>
      <c r="K49" s="85"/>
      <c r="L49" s="87" t="s">
        <v>199</v>
      </c>
    </row>
    <row r="50" spans="1:12" x14ac:dyDescent="0.25">
      <c r="A50" s="82"/>
      <c r="B50" s="89"/>
      <c r="C50" s="78"/>
      <c r="D50" s="78"/>
      <c r="E50" s="78"/>
      <c r="F50" s="78"/>
      <c r="G50" s="78"/>
      <c r="H50" s="83"/>
      <c r="I50" s="85"/>
      <c r="J50" s="85"/>
      <c r="K50" s="85"/>
      <c r="L50" s="86"/>
    </row>
    <row r="51" spans="1:12" ht="51" x14ac:dyDescent="0.25">
      <c r="A51" s="76" t="s">
        <v>200</v>
      </c>
      <c r="B51" s="77" t="s">
        <v>201</v>
      </c>
      <c r="C51" s="77" t="s">
        <v>202</v>
      </c>
      <c r="D51" s="78"/>
      <c r="E51" s="78"/>
      <c r="F51" s="78"/>
      <c r="G51" s="78"/>
      <c r="H51" s="83"/>
      <c r="I51" s="81">
        <f>I52+I53+I54+I55+I56</f>
        <v>135</v>
      </c>
      <c r="J51" s="81">
        <f>J52+J53+J54+J55+J56</f>
        <v>48</v>
      </c>
      <c r="K51" s="85"/>
      <c r="L51" s="86"/>
    </row>
    <row r="52" spans="1:12" ht="134.25" customHeight="1" x14ac:dyDescent="0.25">
      <c r="A52" s="82" t="s">
        <v>44</v>
      </c>
      <c r="B52" s="89"/>
      <c r="C52" s="78"/>
      <c r="D52" s="78" t="s">
        <v>203</v>
      </c>
      <c r="E52" s="78" t="s">
        <v>119</v>
      </c>
      <c r="F52" s="78"/>
      <c r="G52" s="78" t="s">
        <v>204</v>
      </c>
      <c r="H52" s="83" t="s">
        <v>113</v>
      </c>
      <c r="I52" s="85">
        <v>100</v>
      </c>
      <c r="J52" s="85">
        <v>48</v>
      </c>
      <c r="K52" s="85">
        <v>0.23</v>
      </c>
      <c r="L52" s="86" t="s">
        <v>205</v>
      </c>
    </row>
    <row r="53" spans="1:12" ht="127.5" x14ac:dyDescent="0.25">
      <c r="A53" s="82" t="s">
        <v>48</v>
      </c>
      <c r="B53" s="89"/>
      <c r="C53" s="78"/>
      <c r="D53" s="78" t="s">
        <v>45</v>
      </c>
      <c r="E53" s="78" t="s">
        <v>119</v>
      </c>
      <c r="F53" s="78" t="s">
        <v>46</v>
      </c>
      <c r="G53" s="78" t="s">
        <v>206</v>
      </c>
      <c r="H53" s="83" t="s">
        <v>207</v>
      </c>
      <c r="I53" s="85">
        <v>20</v>
      </c>
      <c r="J53" s="95"/>
      <c r="K53" s="85"/>
      <c r="L53" s="86" t="s">
        <v>208</v>
      </c>
    </row>
    <row r="54" spans="1:12" ht="191.25" x14ac:dyDescent="0.25">
      <c r="A54" s="82" t="s">
        <v>51</v>
      </c>
      <c r="B54" s="89"/>
      <c r="C54" s="78"/>
      <c r="D54" s="78" t="s">
        <v>209</v>
      </c>
      <c r="E54" s="78" t="s">
        <v>119</v>
      </c>
      <c r="F54" s="78"/>
      <c r="G54" s="78" t="s">
        <v>61</v>
      </c>
      <c r="H54" s="83">
        <v>100</v>
      </c>
      <c r="I54" s="95">
        <v>10</v>
      </c>
      <c r="J54" s="95"/>
      <c r="K54" s="95">
        <v>100</v>
      </c>
      <c r="L54" s="86" t="s">
        <v>182</v>
      </c>
    </row>
    <row r="55" spans="1:12" ht="114.75" x14ac:dyDescent="0.25">
      <c r="A55" s="82" t="s">
        <v>52</v>
      </c>
      <c r="B55" s="89"/>
      <c r="C55" s="78"/>
      <c r="D55" s="78" t="s">
        <v>107</v>
      </c>
      <c r="E55" s="78" t="s">
        <v>119</v>
      </c>
      <c r="F55" s="78"/>
      <c r="G55" s="78" t="s">
        <v>210</v>
      </c>
      <c r="H55" s="83" t="s">
        <v>211</v>
      </c>
      <c r="I55" s="85">
        <v>3</v>
      </c>
      <c r="J55" s="85"/>
      <c r="K55" s="85"/>
      <c r="L55" s="86" t="s">
        <v>110</v>
      </c>
    </row>
    <row r="56" spans="1:12" ht="111" customHeight="1" x14ac:dyDescent="0.25">
      <c r="A56" s="82" t="s">
        <v>55</v>
      </c>
      <c r="B56" s="89"/>
      <c r="C56" s="78"/>
      <c r="D56" s="78" t="s">
        <v>111</v>
      </c>
      <c r="E56" s="78" t="s">
        <v>119</v>
      </c>
      <c r="F56" s="78"/>
      <c r="G56" s="78" t="s">
        <v>175</v>
      </c>
      <c r="H56" s="83" t="s">
        <v>212</v>
      </c>
      <c r="I56" s="85">
        <v>2</v>
      </c>
      <c r="J56" s="85"/>
      <c r="K56" s="85"/>
      <c r="L56" s="87" t="s">
        <v>199</v>
      </c>
    </row>
    <row r="57" spans="1:12" x14ac:dyDescent="0.25">
      <c r="A57" s="82"/>
      <c r="B57" s="89"/>
      <c r="C57" s="78"/>
      <c r="D57" s="78"/>
      <c r="E57" s="78"/>
      <c r="F57" s="78"/>
      <c r="G57" s="78"/>
      <c r="H57" s="83"/>
      <c r="I57" s="85"/>
      <c r="J57" s="85"/>
      <c r="K57" s="85"/>
      <c r="L57" s="86"/>
    </row>
    <row r="58" spans="1:12" ht="51" x14ac:dyDescent="0.25">
      <c r="A58" s="76" t="s">
        <v>213</v>
      </c>
      <c r="B58" s="77" t="s">
        <v>214</v>
      </c>
      <c r="C58" s="77" t="s">
        <v>215</v>
      </c>
      <c r="D58" s="78"/>
      <c r="E58" s="78"/>
      <c r="F58" s="78"/>
      <c r="G58" s="78"/>
      <c r="H58" s="83"/>
      <c r="I58" s="88">
        <f>I59+I61+I60</f>
        <v>85</v>
      </c>
      <c r="J58" s="88">
        <f>J59+J61+J60</f>
        <v>123.2</v>
      </c>
      <c r="K58" s="85"/>
      <c r="L58" s="86"/>
    </row>
    <row r="59" spans="1:12" ht="255" x14ac:dyDescent="0.25">
      <c r="A59" s="82" t="s">
        <v>44</v>
      </c>
      <c r="B59" s="89"/>
      <c r="C59" s="78"/>
      <c r="D59" s="78" t="s">
        <v>45</v>
      </c>
      <c r="E59" s="78" t="s">
        <v>119</v>
      </c>
      <c r="F59" s="78" t="s">
        <v>46</v>
      </c>
      <c r="G59" s="78" t="s">
        <v>216</v>
      </c>
      <c r="H59" s="83" t="s">
        <v>217</v>
      </c>
      <c r="I59" s="85">
        <v>85</v>
      </c>
      <c r="J59" s="85">
        <v>123.2</v>
      </c>
      <c r="K59" s="85">
        <v>29.8</v>
      </c>
      <c r="L59" s="86" t="s">
        <v>218</v>
      </c>
    </row>
    <row r="60" spans="1:12" ht="89.25" x14ac:dyDescent="0.25">
      <c r="A60" s="82" t="s">
        <v>48</v>
      </c>
      <c r="B60" s="89"/>
      <c r="C60" s="78"/>
      <c r="D60" s="78" t="s">
        <v>111</v>
      </c>
      <c r="E60" s="78" t="s">
        <v>119</v>
      </c>
      <c r="F60" s="78"/>
      <c r="G60" s="78" t="s">
        <v>219</v>
      </c>
      <c r="H60" s="83" t="s">
        <v>106</v>
      </c>
      <c r="I60" s="85">
        <v>0</v>
      </c>
      <c r="J60" s="95"/>
      <c r="K60" s="95"/>
      <c r="L60" s="87" t="s">
        <v>220</v>
      </c>
    </row>
    <row r="61" spans="1:12" ht="167.25" customHeight="1" x14ac:dyDescent="0.25">
      <c r="A61" s="82" t="s">
        <v>51</v>
      </c>
      <c r="B61" s="89"/>
      <c r="C61" s="78"/>
      <c r="D61" s="78" t="s">
        <v>107</v>
      </c>
      <c r="E61" s="78" t="s">
        <v>119</v>
      </c>
      <c r="F61" s="78"/>
      <c r="G61" s="78" t="s">
        <v>221</v>
      </c>
      <c r="H61" s="83"/>
      <c r="I61" s="85"/>
      <c r="J61" s="95"/>
      <c r="K61" s="95"/>
      <c r="L61" s="86" t="s">
        <v>110</v>
      </c>
    </row>
    <row r="62" spans="1:12" x14ac:dyDescent="0.25">
      <c r="A62" s="82"/>
      <c r="B62" s="89"/>
      <c r="C62" s="78"/>
      <c r="D62" s="78"/>
      <c r="E62" s="78"/>
      <c r="F62" s="78"/>
      <c r="G62" s="78"/>
      <c r="H62" s="83"/>
      <c r="I62" s="85"/>
      <c r="J62" s="85"/>
      <c r="K62" s="85"/>
      <c r="L62" s="86"/>
    </row>
    <row r="63" spans="1:12" ht="51" x14ac:dyDescent="0.25">
      <c r="A63" s="76" t="s">
        <v>222</v>
      </c>
      <c r="B63" s="77" t="s">
        <v>223</v>
      </c>
      <c r="C63" s="77" t="s">
        <v>224</v>
      </c>
      <c r="D63" s="78"/>
      <c r="E63" s="78"/>
      <c r="F63" s="78"/>
      <c r="G63" s="78"/>
      <c r="H63" s="83"/>
      <c r="I63" s="81">
        <f>I64+I66+I67+I65</f>
        <v>54</v>
      </c>
      <c r="J63" s="81">
        <f>J64+J66+J67+J65</f>
        <v>0</v>
      </c>
      <c r="K63" s="85"/>
      <c r="L63" s="86"/>
    </row>
    <row r="64" spans="1:12" ht="266.25" customHeight="1" x14ac:dyDescent="0.25">
      <c r="A64" s="82" t="s">
        <v>44</v>
      </c>
      <c r="B64" s="89"/>
      <c r="C64" s="78"/>
      <c r="D64" s="78" t="s">
        <v>225</v>
      </c>
      <c r="E64" s="78" t="s">
        <v>119</v>
      </c>
      <c r="F64" s="78"/>
      <c r="G64" s="78" t="s">
        <v>61</v>
      </c>
      <c r="H64" s="83">
        <v>100</v>
      </c>
      <c r="I64" s="85">
        <v>20</v>
      </c>
      <c r="J64" s="85"/>
      <c r="K64" s="85">
        <v>100</v>
      </c>
      <c r="L64" s="86" t="s">
        <v>182</v>
      </c>
    </row>
    <row r="65" spans="1:12" ht="140.25" x14ac:dyDescent="0.25">
      <c r="A65" s="82" t="s">
        <v>48</v>
      </c>
      <c r="B65" s="89"/>
      <c r="C65" s="78"/>
      <c r="D65" s="78" t="s">
        <v>157</v>
      </c>
      <c r="E65" s="78" t="s">
        <v>38</v>
      </c>
      <c r="F65" s="78"/>
      <c r="G65" s="78" t="s">
        <v>158</v>
      </c>
      <c r="H65" s="91" t="s">
        <v>212</v>
      </c>
      <c r="I65" s="85">
        <v>30</v>
      </c>
      <c r="J65" s="85"/>
      <c r="K65" s="85"/>
      <c r="L65" s="86" t="s">
        <v>110</v>
      </c>
    </row>
    <row r="66" spans="1:12" ht="76.5" x14ac:dyDescent="0.25">
      <c r="A66" s="82" t="s">
        <v>51</v>
      </c>
      <c r="B66" s="89"/>
      <c r="C66" s="78"/>
      <c r="D66" s="78" t="s">
        <v>111</v>
      </c>
      <c r="E66" s="78" t="s">
        <v>119</v>
      </c>
      <c r="F66" s="78"/>
      <c r="G66" s="78" t="s">
        <v>219</v>
      </c>
      <c r="H66" s="91">
        <v>1</v>
      </c>
      <c r="I66" s="85">
        <v>2</v>
      </c>
      <c r="J66" s="85"/>
      <c r="K66" s="85"/>
      <c r="L66" s="87" t="s">
        <v>226</v>
      </c>
    </row>
    <row r="67" spans="1:12" ht="140.25" x14ac:dyDescent="0.25">
      <c r="A67" s="82" t="s">
        <v>52</v>
      </c>
      <c r="B67" s="89"/>
      <c r="C67" s="78"/>
      <c r="D67" s="78" t="s">
        <v>121</v>
      </c>
      <c r="E67" s="78" t="s">
        <v>119</v>
      </c>
      <c r="F67" s="78"/>
      <c r="G67" s="78" t="s">
        <v>227</v>
      </c>
      <c r="H67" s="91">
        <v>1</v>
      </c>
      <c r="I67" s="85">
        <v>2</v>
      </c>
      <c r="J67" s="85"/>
      <c r="K67" s="85"/>
      <c r="L67" s="86" t="s">
        <v>228</v>
      </c>
    </row>
    <row r="68" spans="1:12" x14ac:dyDescent="0.25">
      <c r="A68" s="82"/>
      <c r="B68" s="89"/>
      <c r="C68" s="78"/>
      <c r="D68" s="78"/>
      <c r="E68" s="78"/>
      <c r="F68" s="78"/>
      <c r="G68" s="78"/>
      <c r="H68" s="83"/>
      <c r="I68" s="97"/>
      <c r="J68" s="85"/>
      <c r="K68" s="85"/>
      <c r="L68" s="86"/>
    </row>
    <row r="69" spans="1:12" ht="51" x14ac:dyDescent="0.25">
      <c r="A69" s="76" t="s">
        <v>229</v>
      </c>
      <c r="B69" s="77" t="s">
        <v>230</v>
      </c>
      <c r="C69" s="77" t="s">
        <v>231</v>
      </c>
      <c r="D69" s="78"/>
      <c r="E69" s="78"/>
      <c r="F69" s="78"/>
      <c r="G69" s="78"/>
      <c r="H69" s="83"/>
      <c r="I69" s="81">
        <f>I70+I71+I72+I73</f>
        <v>54</v>
      </c>
      <c r="J69" s="81">
        <f>J70+J71+J72+J73</f>
        <v>0</v>
      </c>
      <c r="K69" s="85"/>
      <c r="L69" s="86"/>
    </row>
    <row r="70" spans="1:12" ht="191.25" x14ac:dyDescent="0.25">
      <c r="A70" s="82" t="s">
        <v>44</v>
      </c>
      <c r="B70" s="89"/>
      <c r="C70" s="78"/>
      <c r="D70" s="78" t="s">
        <v>232</v>
      </c>
      <c r="E70" s="78" t="s">
        <v>17</v>
      </c>
      <c r="F70" s="78"/>
      <c r="G70" s="78" t="s">
        <v>233</v>
      </c>
      <c r="H70" s="83">
        <v>100</v>
      </c>
      <c r="I70" s="85">
        <v>20</v>
      </c>
      <c r="J70" s="85">
        <v>0</v>
      </c>
      <c r="K70" s="85">
        <v>100</v>
      </c>
      <c r="L70" s="86" t="s">
        <v>182</v>
      </c>
    </row>
    <row r="71" spans="1:12" ht="102" x14ac:dyDescent="0.25">
      <c r="A71" s="82"/>
      <c r="B71" s="89"/>
      <c r="C71" s="78"/>
      <c r="D71" s="78" t="s">
        <v>234</v>
      </c>
      <c r="E71" s="78" t="s">
        <v>17</v>
      </c>
      <c r="F71" s="78"/>
      <c r="G71" s="78" t="s">
        <v>235</v>
      </c>
      <c r="H71" s="83" t="s">
        <v>236</v>
      </c>
      <c r="I71" s="85">
        <v>30</v>
      </c>
      <c r="J71" s="85"/>
      <c r="K71" s="85"/>
      <c r="L71" s="86" t="s">
        <v>110</v>
      </c>
    </row>
    <row r="72" spans="1:12" ht="114.75" x14ac:dyDescent="0.25">
      <c r="A72" s="82" t="s">
        <v>48</v>
      </c>
      <c r="B72" s="89"/>
      <c r="C72" s="78"/>
      <c r="D72" s="78" t="s">
        <v>107</v>
      </c>
      <c r="E72" s="78" t="s">
        <v>17</v>
      </c>
      <c r="F72" s="78"/>
      <c r="G72" s="78" t="s">
        <v>108</v>
      </c>
      <c r="H72" s="83" t="s">
        <v>237</v>
      </c>
      <c r="I72" s="85">
        <v>1</v>
      </c>
      <c r="J72" s="85"/>
      <c r="K72" s="85"/>
      <c r="L72" s="86" t="s">
        <v>110</v>
      </c>
    </row>
    <row r="73" spans="1:12" ht="89.25" x14ac:dyDescent="0.25">
      <c r="A73" s="82" t="s">
        <v>51</v>
      </c>
      <c r="B73" s="89"/>
      <c r="C73" s="78"/>
      <c r="D73" s="78" t="s">
        <v>70</v>
      </c>
      <c r="E73" s="78" t="s">
        <v>17</v>
      </c>
      <c r="F73" s="78"/>
      <c r="G73" s="78" t="s">
        <v>238</v>
      </c>
      <c r="H73" s="83" t="s">
        <v>106</v>
      </c>
      <c r="I73" s="85">
        <v>3</v>
      </c>
      <c r="J73" s="85"/>
      <c r="K73" s="85"/>
      <c r="L73" s="86" t="s">
        <v>110</v>
      </c>
    </row>
    <row r="74" spans="1:12" x14ac:dyDescent="0.25">
      <c r="A74" s="161" t="s">
        <v>6</v>
      </c>
      <c r="B74" s="162"/>
      <c r="C74" s="162"/>
      <c r="D74" s="162"/>
      <c r="E74" s="162"/>
      <c r="F74" s="162"/>
      <c r="G74" s="162"/>
      <c r="H74" s="162"/>
      <c r="I74" s="162"/>
      <c r="J74" s="162"/>
      <c r="K74" s="162"/>
      <c r="L74" s="163"/>
    </row>
    <row r="75" spans="1:12" x14ac:dyDescent="0.25">
      <c r="A75" s="98"/>
      <c r="B75" s="98"/>
      <c r="C75" s="98"/>
      <c r="D75" s="99" t="s">
        <v>5</v>
      </c>
      <c r="E75" s="100"/>
      <c r="F75" s="101"/>
      <c r="G75" s="101"/>
      <c r="H75" s="102"/>
      <c r="I75" s="103">
        <f>SUM(I76:I93)</f>
        <v>15670.989999999998</v>
      </c>
      <c r="J75" s="103">
        <f>SUM(J76:J93)</f>
        <v>19848.099999999999</v>
      </c>
      <c r="K75" s="103"/>
      <c r="L75" s="102"/>
    </row>
    <row r="76" spans="1:12" ht="216.75" x14ac:dyDescent="0.25">
      <c r="A76" s="145" t="s">
        <v>239</v>
      </c>
      <c r="B76" s="104" t="s">
        <v>96</v>
      </c>
      <c r="C76" s="105" t="s">
        <v>276</v>
      </c>
      <c r="D76" s="106" t="s">
        <v>16</v>
      </c>
      <c r="E76" s="107" t="s">
        <v>17</v>
      </c>
      <c r="F76" s="107"/>
      <c r="G76" s="107" t="s">
        <v>18</v>
      </c>
      <c r="H76" s="104">
        <v>400</v>
      </c>
      <c r="I76" s="108">
        <v>400</v>
      </c>
      <c r="J76" s="109">
        <v>218.2</v>
      </c>
      <c r="K76" s="110">
        <v>218.2</v>
      </c>
      <c r="L76" s="111" t="s">
        <v>292</v>
      </c>
    </row>
    <row r="77" spans="1:12" ht="229.5" x14ac:dyDescent="0.25">
      <c r="A77" s="112" t="s">
        <v>240</v>
      </c>
      <c r="B77" s="112" t="s">
        <v>116</v>
      </c>
      <c r="C77" s="113" t="s">
        <v>278</v>
      </c>
      <c r="D77" s="107" t="s">
        <v>241</v>
      </c>
      <c r="E77" s="107" t="s">
        <v>38</v>
      </c>
      <c r="F77" s="107"/>
      <c r="G77" s="107" t="s">
        <v>242</v>
      </c>
      <c r="H77" s="112" t="s">
        <v>279</v>
      </c>
      <c r="I77" s="114">
        <v>500</v>
      </c>
      <c r="J77" s="114">
        <v>1545.3</v>
      </c>
      <c r="K77" s="115">
        <v>1545.3</v>
      </c>
      <c r="L77" s="111" t="s">
        <v>293</v>
      </c>
    </row>
    <row r="78" spans="1:12" ht="320.25" customHeight="1" x14ac:dyDescent="0.25">
      <c r="A78" s="145" t="s">
        <v>244</v>
      </c>
      <c r="B78" s="104" t="s">
        <v>245</v>
      </c>
      <c r="C78" s="105" t="s">
        <v>280</v>
      </c>
      <c r="D78" s="116" t="s">
        <v>246</v>
      </c>
      <c r="E78" s="107" t="s">
        <v>17</v>
      </c>
      <c r="F78" s="107"/>
      <c r="G78" s="107" t="s">
        <v>247</v>
      </c>
      <c r="H78" s="147">
        <v>4131</v>
      </c>
      <c r="I78" s="108">
        <v>4131</v>
      </c>
      <c r="J78" s="108">
        <v>4131</v>
      </c>
      <c r="K78" s="117">
        <v>4131</v>
      </c>
      <c r="L78" s="111" t="s">
        <v>243</v>
      </c>
    </row>
    <row r="79" spans="1:12" ht="63.75" x14ac:dyDescent="0.25">
      <c r="A79" s="164" t="s">
        <v>248</v>
      </c>
      <c r="B79" s="166" t="s">
        <v>145</v>
      </c>
      <c r="C79" s="167" t="s">
        <v>286</v>
      </c>
      <c r="D79" s="118" t="s">
        <v>249</v>
      </c>
      <c r="E79" s="107" t="s">
        <v>17</v>
      </c>
      <c r="F79" s="107"/>
      <c r="G79" s="107" t="s">
        <v>18</v>
      </c>
      <c r="H79" s="120">
        <v>6316.8</v>
      </c>
      <c r="I79" s="108">
        <v>6316.8</v>
      </c>
      <c r="J79" s="120">
        <v>6316.9</v>
      </c>
      <c r="K79" s="120">
        <v>6316.9</v>
      </c>
      <c r="L79" s="111" t="s">
        <v>243</v>
      </c>
    </row>
    <row r="80" spans="1:12" ht="153" x14ac:dyDescent="0.25">
      <c r="A80" s="165"/>
      <c r="B80" s="165"/>
      <c r="C80" s="168"/>
      <c r="D80" s="118" t="s">
        <v>250</v>
      </c>
      <c r="E80" s="107" t="s">
        <v>17</v>
      </c>
      <c r="F80" s="107" t="s">
        <v>251</v>
      </c>
      <c r="G80" s="107" t="s">
        <v>252</v>
      </c>
      <c r="H80" s="119">
        <v>20</v>
      </c>
      <c r="I80" s="108">
        <v>20</v>
      </c>
      <c r="J80" s="121">
        <v>20</v>
      </c>
      <c r="K80" s="120">
        <v>20</v>
      </c>
      <c r="L80" s="122" t="s">
        <v>253</v>
      </c>
    </row>
    <row r="81" spans="1:12" ht="242.25" x14ac:dyDescent="0.25">
      <c r="A81" s="145" t="s">
        <v>254</v>
      </c>
      <c r="B81" s="104" t="s">
        <v>169</v>
      </c>
      <c r="C81" s="105" t="s">
        <v>284</v>
      </c>
      <c r="D81" s="116" t="s">
        <v>255</v>
      </c>
      <c r="E81" s="107" t="s">
        <v>256</v>
      </c>
      <c r="F81" s="107"/>
      <c r="G81" s="107" t="s">
        <v>257</v>
      </c>
      <c r="H81" s="112">
        <v>50</v>
      </c>
      <c r="I81" s="108">
        <v>50</v>
      </c>
      <c r="J81" s="108">
        <v>0</v>
      </c>
      <c r="K81" s="117">
        <v>0</v>
      </c>
      <c r="L81" s="122"/>
    </row>
    <row r="82" spans="1:12" ht="63.75" x14ac:dyDescent="0.25">
      <c r="A82" s="169" t="s">
        <v>258</v>
      </c>
      <c r="B82" s="171" t="s">
        <v>179</v>
      </c>
      <c r="C82" s="173" t="s">
        <v>287</v>
      </c>
      <c r="D82" s="123" t="s">
        <v>16</v>
      </c>
      <c r="E82" s="107" t="s">
        <v>17</v>
      </c>
      <c r="F82" s="107"/>
      <c r="G82" s="107" t="s">
        <v>18</v>
      </c>
      <c r="H82" s="112" t="s">
        <v>211</v>
      </c>
      <c r="I82" s="108">
        <v>50</v>
      </c>
      <c r="J82" s="108">
        <v>428.5</v>
      </c>
      <c r="K82" s="117">
        <v>428.5</v>
      </c>
      <c r="L82" s="111" t="s">
        <v>277</v>
      </c>
    </row>
    <row r="83" spans="1:12" ht="76.5" x14ac:dyDescent="0.25">
      <c r="A83" s="170"/>
      <c r="B83" s="172"/>
      <c r="C83" s="174"/>
      <c r="D83" s="123" t="s">
        <v>259</v>
      </c>
      <c r="E83" s="107" t="s">
        <v>17</v>
      </c>
      <c r="F83" s="107"/>
      <c r="G83" s="107" t="s">
        <v>18</v>
      </c>
      <c r="H83" s="112">
        <v>50</v>
      </c>
      <c r="I83" s="108">
        <v>50</v>
      </c>
      <c r="J83" s="108">
        <v>136</v>
      </c>
      <c r="K83" s="117">
        <v>27.5</v>
      </c>
      <c r="L83" s="122"/>
    </row>
    <row r="84" spans="1:12" ht="90.75" customHeight="1" x14ac:dyDescent="0.25">
      <c r="A84" s="144" t="s">
        <v>260</v>
      </c>
      <c r="B84" s="131" t="s">
        <v>188</v>
      </c>
      <c r="C84" s="132" t="s">
        <v>290</v>
      </c>
      <c r="D84" s="116" t="s">
        <v>261</v>
      </c>
      <c r="E84" s="107" t="s">
        <v>99</v>
      </c>
      <c r="F84" s="107" t="s">
        <v>262</v>
      </c>
      <c r="G84" s="107" t="s">
        <v>263</v>
      </c>
      <c r="H84" s="134" t="s">
        <v>264</v>
      </c>
      <c r="I84" s="114">
        <v>1526.3</v>
      </c>
      <c r="J84" s="108">
        <v>1526.3</v>
      </c>
      <c r="K84" s="117">
        <v>1.75</v>
      </c>
      <c r="L84" s="111"/>
    </row>
    <row r="85" spans="1:12" ht="127.5" x14ac:dyDescent="0.25">
      <c r="A85" s="169" t="s">
        <v>265</v>
      </c>
      <c r="B85" s="169" t="s">
        <v>201</v>
      </c>
      <c r="C85" s="173" t="s">
        <v>281</v>
      </c>
      <c r="D85" s="124" t="s">
        <v>266</v>
      </c>
      <c r="E85" s="107" t="s">
        <v>99</v>
      </c>
      <c r="F85" s="107"/>
      <c r="G85" s="107" t="s">
        <v>267</v>
      </c>
      <c r="H85" s="104">
        <v>177</v>
      </c>
      <c r="I85" s="108">
        <v>177</v>
      </c>
      <c r="J85" s="125">
        <v>178</v>
      </c>
      <c r="K85" s="126">
        <v>178</v>
      </c>
      <c r="L85" s="127" t="s">
        <v>268</v>
      </c>
    </row>
    <row r="86" spans="1:12" ht="63.75" x14ac:dyDescent="0.25">
      <c r="A86" s="166"/>
      <c r="B86" s="166"/>
      <c r="C86" s="167"/>
      <c r="D86" s="116" t="s">
        <v>16</v>
      </c>
      <c r="E86" s="107" t="s">
        <v>99</v>
      </c>
      <c r="F86" s="107"/>
      <c r="G86" s="107" t="s">
        <v>18</v>
      </c>
      <c r="H86" s="104">
        <v>373.7</v>
      </c>
      <c r="I86" s="108">
        <v>373.7</v>
      </c>
      <c r="J86" s="109">
        <v>373.7</v>
      </c>
      <c r="K86" s="110">
        <v>373.7</v>
      </c>
      <c r="L86" s="111" t="s">
        <v>243</v>
      </c>
    </row>
    <row r="87" spans="1:12" ht="63.75" x14ac:dyDescent="0.25">
      <c r="A87" s="166"/>
      <c r="B87" s="166"/>
      <c r="C87" s="167"/>
      <c r="D87" s="124" t="s">
        <v>269</v>
      </c>
      <c r="E87" s="107" t="s">
        <v>99</v>
      </c>
      <c r="F87" s="107"/>
      <c r="G87" s="107" t="s">
        <v>270</v>
      </c>
      <c r="H87" s="104">
        <v>50</v>
      </c>
      <c r="I87" s="108">
        <v>50</v>
      </c>
      <c r="J87" s="128">
        <v>0</v>
      </c>
      <c r="K87" s="129">
        <v>0</v>
      </c>
      <c r="L87" s="130" t="s">
        <v>282</v>
      </c>
    </row>
    <row r="88" spans="1:12" s="26" customFormat="1" ht="140.25" x14ac:dyDescent="0.25">
      <c r="A88" s="178"/>
      <c r="B88" s="180"/>
      <c r="C88" s="182"/>
      <c r="D88" s="124" t="s">
        <v>296</v>
      </c>
      <c r="E88" s="107" t="s">
        <v>99</v>
      </c>
      <c r="F88" s="107"/>
      <c r="G88" s="124" t="s">
        <v>294</v>
      </c>
      <c r="H88" s="148">
        <v>16.89</v>
      </c>
      <c r="I88" s="148">
        <v>16.89</v>
      </c>
      <c r="J88" s="129">
        <v>16.899999999999999</v>
      </c>
      <c r="K88" s="129">
        <v>16.899999999999999</v>
      </c>
      <c r="L88" s="130"/>
    </row>
    <row r="89" spans="1:12" s="26" customFormat="1" ht="76.5" x14ac:dyDescent="0.25">
      <c r="A89" s="179"/>
      <c r="B89" s="181"/>
      <c r="C89" s="183"/>
      <c r="D89" s="124" t="s">
        <v>297</v>
      </c>
      <c r="E89" s="107" t="s">
        <v>99</v>
      </c>
      <c r="F89" s="107"/>
      <c r="G89" s="124" t="s">
        <v>295</v>
      </c>
      <c r="H89" s="148">
        <v>756</v>
      </c>
      <c r="I89" s="148">
        <v>756</v>
      </c>
      <c r="J89" s="129">
        <v>756</v>
      </c>
      <c r="K89" s="129">
        <v>756</v>
      </c>
      <c r="L89" s="130"/>
    </row>
    <row r="90" spans="1:12" ht="242.25" x14ac:dyDescent="0.25">
      <c r="A90" s="145" t="s">
        <v>271</v>
      </c>
      <c r="B90" s="104" t="s">
        <v>214</v>
      </c>
      <c r="C90" s="105" t="s">
        <v>283</v>
      </c>
      <c r="D90" s="116" t="s">
        <v>16</v>
      </c>
      <c r="E90" s="107" t="s">
        <v>17</v>
      </c>
      <c r="F90" s="107"/>
      <c r="G90" s="107" t="s">
        <v>18</v>
      </c>
      <c r="H90" s="104">
        <v>300</v>
      </c>
      <c r="I90" s="108">
        <v>300</v>
      </c>
      <c r="J90" s="108">
        <v>1549.7</v>
      </c>
      <c r="K90" s="117">
        <v>1549.7</v>
      </c>
      <c r="L90" s="111" t="s">
        <v>243</v>
      </c>
    </row>
    <row r="91" spans="1:12" ht="242.25" x14ac:dyDescent="0.25">
      <c r="A91" s="144" t="s">
        <v>272</v>
      </c>
      <c r="B91" s="131" t="s">
        <v>223</v>
      </c>
      <c r="C91" s="132" t="s">
        <v>285</v>
      </c>
      <c r="D91" s="107" t="s">
        <v>16</v>
      </c>
      <c r="E91" s="107" t="s">
        <v>38</v>
      </c>
      <c r="F91" s="107"/>
      <c r="G91" s="107" t="s">
        <v>18</v>
      </c>
      <c r="H91" s="120">
        <v>838.3</v>
      </c>
      <c r="I91" s="133">
        <v>838.3</v>
      </c>
      <c r="J91" s="125">
        <v>838.3</v>
      </c>
      <c r="K91" s="126">
        <v>838.3</v>
      </c>
      <c r="L91" s="111" t="s">
        <v>273</v>
      </c>
    </row>
    <row r="92" spans="1:12" ht="102.75" customHeight="1" x14ac:dyDescent="0.25">
      <c r="A92" s="176" t="s">
        <v>274</v>
      </c>
      <c r="B92" s="176" t="s">
        <v>230</v>
      </c>
      <c r="C92" s="177" t="s">
        <v>288</v>
      </c>
      <c r="D92" s="135" t="s">
        <v>16</v>
      </c>
      <c r="E92" s="107" t="s">
        <v>17</v>
      </c>
      <c r="F92" s="136"/>
      <c r="G92" s="116" t="s">
        <v>18</v>
      </c>
      <c r="H92" s="117">
        <v>100</v>
      </c>
      <c r="I92" s="108">
        <v>100</v>
      </c>
      <c r="J92" s="108">
        <v>1777</v>
      </c>
      <c r="K92" s="117">
        <v>1777</v>
      </c>
      <c r="L92" s="111" t="s">
        <v>289</v>
      </c>
    </row>
    <row r="93" spans="1:12" ht="114.75" x14ac:dyDescent="0.25">
      <c r="A93" s="176"/>
      <c r="B93" s="176"/>
      <c r="C93" s="177"/>
      <c r="D93" s="116" t="s">
        <v>275</v>
      </c>
      <c r="E93" s="107" t="s">
        <v>17</v>
      </c>
      <c r="F93" s="107"/>
      <c r="G93" s="116"/>
      <c r="H93" s="117">
        <v>15</v>
      </c>
      <c r="I93" s="108">
        <v>15</v>
      </c>
      <c r="J93" s="108">
        <v>36.299999999999997</v>
      </c>
      <c r="K93" s="117">
        <v>36.299999999999997</v>
      </c>
      <c r="L93" s="111" t="s">
        <v>298</v>
      </c>
    </row>
    <row r="94" spans="1:12" x14ac:dyDescent="0.25">
      <c r="A94" s="161" t="s">
        <v>4</v>
      </c>
      <c r="B94" s="162"/>
      <c r="C94" s="162"/>
      <c r="D94" s="162"/>
      <c r="E94" s="162"/>
      <c r="F94" s="162"/>
      <c r="G94" s="162"/>
      <c r="H94" s="162"/>
      <c r="I94" s="162"/>
      <c r="J94" s="162"/>
      <c r="K94" s="162"/>
      <c r="L94" s="163"/>
    </row>
    <row r="95" spans="1:12" x14ac:dyDescent="0.25">
      <c r="A95" s="137"/>
      <c r="B95" s="137"/>
      <c r="C95" s="137"/>
      <c r="D95" s="138"/>
      <c r="E95" s="137"/>
      <c r="F95" s="139"/>
      <c r="G95" s="139"/>
      <c r="H95" s="137"/>
      <c r="I95" s="140"/>
      <c r="J95" s="140"/>
      <c r="K95" s="140"/>
      <c r="L95" s="139"/>
    </row>
    <row r="96" spans="1:12" x14ac:dyDescent="0.25">
      <c r="A96" s="59"/>
      <c r="B96" s="59"/>
      <c r="C96" s="59"/>
      <c r="D96" s="59"/>
      <c r="E96" s="59"/>
      <c r="F96" s="59"/>
      <c r="G96" s="59"/>
      <c r="H96" s="59"/>
      <c r="I96" s="59"/>
      <c r="J96" s="59"/>
      <c r="K96" s="59"/>
      <c r="L96" s="59"/>
    </row>
    <row r="97" spans="1:12" x14ac:dyDescent="0.25">
      <c r="A97" s="59"/>
      <c r="B97" s="141" t="s">
        <v>8</v>
      </c>
      <c r="C97" s="141"/>
      <c r="D97" s="141"/>
      <c r="E97" s="141"/>
      <c r="F97" s="141"/>
      <c r="G97" s="141"/>
      <c r="H97" s="141"/>
      <c r="I97" s="141"/>
      <c r="J97" s="141"/>
      <c r="K97" s="141"/>
      <c r="L97" s="59"/>
    </row>
    <row r="98" spans="1:12" x14ac:dyDescent="0.25">
      <c r="A98" s="59"/>
      <c r="B98" s="59"/>
      <c r="C98" s="59"/>
      <c r="D98" s="59"/>
      <c r="E98" s="141"/>
      <c r="F98" s="141"/>
      <c r="G98" s="141"/>
      <c r="H98" s="141"/>
      <c r="I98" s="141"/>
      <c r="J98" s="141"/>
      <c r="K98" s="141"/>
      <c r="L98" s="59"/>
    </row>
    <row r="99" spans="1:12" x14ac:dyDescent="0.25">
      <c r="A99" s="59"/>
      <c r="B99" s="59"/>
      <c r="C99" s="142"/>
      <c r="D99" s="59"/>
      <c r="E99" s="141"/>
      <c r="F99" s="141"/>
      <c r="G99" s="141"/>
      <c r="H99" s="141"/>
      <c r="I99" s="141"/>
      <c r="J99" s="141"/>
      <c r="K99" s="141"/>
      <c r="L99" s="59"/>
    </row>
    <row r="100" spans="1:12" x14ac:dyDescent="0.25">
      <c r="A100" s="59"/>
      <c r="B100" s="59"/>
      <c r="C100" s="59"/>
      <c r="D100" s="59"/>
      <c r="E100" s="141"/>
      <c r="F100" s="141"/>
      <c r="G100" s="141"/>
      <c r="H100" s="141"/>
      <c r="I100" s="141"/>
      <c r="J100" s="141"/>
      <c r="K100" s="141"/>
      <c r="L100" s="59"/>
    </row>
    <row r="101" spans="1:12" x14ac:dyDescent="0.25">
      <c r="A101" s="59"/>
      <c r="B101" s="175"/>
      <c r="C101" s="175"/>
      <c r="D101" s="175"/>
      <c r="E101" s="175"/>
      <c r="F101" s="175"/>
      <c r="G101" s="175"/>
      <c r="H101" s="175"/>
      <c r="I101" s="175"/>
      <c r="J101" s="175"/>
      <c r="K101" s="175"/>
      <c r="L101" s="59"/>
    </row>
    <row r="102" spans="1:12" x14ac:dyDescent="0.25">
      <c r="A102" s="59"/>
      <c r="B102" s="59"/>
      <c r="C102" s="59"/>
      <c r="D102" s="59"/>
      <c r="E102" s="59"/>
      <c r="F102" s="59"/>
      <c r="G102" s="59"/>
      <c r="H102" s="59"/>
      <c r="I102" s="59"/>
      <c r="J102" s="59"/>
      <c r="K102" s="59"/>
      <c r="L102" s="59"/>
    </row>
    <row r="103" spans="1:12" x14ac:dyDescent="0.25">
      <c r="A103" s="59"/>
      <c r="B103" s="59"/>
      <c r="C103" s="59"/>
      <c r="D103" s="59"/>
      <c r="E103" s="59"/>
      <c r="F103" s="59"/>
      <c r="G103" s="59"/>
      <c r="H103" s="59"/>
      <c r="I103" s="59"/>
      <c r="J103" s="59"/>
      <c r="K103" s="59"/>
      <c r="L103" s="59"/>
    </row>
    <row r="104" spans="1:12" x14ac:dyDescent="0.25">
      <c r="A104" s="59"/>
      <c r="B104" s="59"/>
      <c r="C104" s="59"/>
      <c r="D104" s="59"/>
      <c r="E104" s="59"/>
      <c r="F104" s="59"/>
      <c r="G104" s="59"/>
      <c r="H104" s="59"/>
      <c r="I104" s="59"/>
      <c r="J104" s="59"/>
      <c r="K104" s="59"/>
      <c r="L104" s="59"/>
    </row>
    <row r="105" spans="1:12" x14ac:dyDescent="0.25">
      <c r="A105" s="59"/>
      <c r="B105" s="59"/>
      <c r="C105" s="59"/>
      <c r="D105" s="59"/>
      <c r="E105" s="59"/>
      <c r="F105" s="59"/>
      <c r="G105" s="59"/>
      <c r="H105" s="59"/>
      <c r="I105" s="59"/>
      <c r="J105" s="59"/>
      <c r="K105" s="59"/>
      <c r="L105" s="59"/>
    </row>
    <row r="106" spans="1:12" x14ac:dyDescent="0.25">
      <c r="A106" s="59"/>
      <c r="B106" s="59"/>
      <c r="C106" s="59"/>
      <c r="D106" s="59"/>
      <c r="E106" s="59"/>
      <c r="F106" s="59"/>
      <c r="G106" s="59"/>
      <c r="H106" s="59"/>
      <c r="I106" s="59"/>
      <c r="J106" s="59"/>
      <c r="K106" s="59"/>
      <c r="L106" s="59"/>
    </row>
    <row r="107" spans="1:12" x14ac:dyDescent="0.25">
      <c r="A107" s="59"/>
      <c r="B107" s="59"/>
      <c r="C107" s="59"/>
      <c r="D107" s="59"/>
      <c r="E107" s="59"/>
      <c r="F107" s="59"/>
      <c r="G107" s="59"/>
      <c r="H107" s="59"/>
      <c r="I107" s="59"/>
      <c r="J107" s="59"/>
      <c r="K107" s="59"/>
      <c r="L107" s="59"/>
    </row>
  </sheetData>
  <mergeCells count="17">
    <mergeCell ref="A82:A83"/>
    <mergeCell ref="B82:B83"/>
    <mergeCell ref="C82:C83"/>
    <mergeCell ref="A94:L94"/>
    <mergeCell ref="B101:K101"/>
    <mergeCell ref="A92:A93"/>
    <mergeCell ref="B92:B93"/>
    <mergeCell ref="C92:C93"/>
    <mergeCell ref="A85:A89"/>
    <mergeCell ref="B85:B89"/>
    <mergeCell ref="C85:C89"/>
    <mergeCell ref="A2:L2"/>
    <mergeCell ref="A6:L6"/>
    <mergeCell ref="A74:L74"/>
    <mergeCell ref="A79:A80"/>
    <mergeCell ref="B79:B80"/>
    <mergeCell ref="C79:C80"/>
  </mergeCells>
  <pageMargins left="0.70866141732283472" right="0.70866141732283472" top="0.15748031496062992" bottom="0.15748031496062992" header="0.31496062992125984" footer="0.31496062992125984"/>
  <pageSetup paperSize="9" scale="6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vt:lpstr>
      <vt:lpstr>Лист1</vt:lpstr>
      <vt:lpstr>приложение!Заголовки_для_печати</vt:lpstr>
      <vt:lpstr>Лист1!Область_печати</vt:lpstr>
      <vt:lpstr>приложение!Область_печати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Заворотынская</cp:lastModifiedBy>
  <cp:lastPrinted>2022-04-19T11:10:21Z</cp:lastPrinted>
  <dcterms:created xsi:type="dcterms:W3CDTF">2006-09-16T00:00:00Z</dcterms:created>
  <dcterms:modified xsi:type="dcterms:W3CDTF">2023-06-06T06:51:21Z</dcterms:modified>
</cp:coreProperties>
</file>